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19\"/>
    </mc:Choice>
  </mc:AlternateContent>
  <xr:revisionPtr revIDLastSave="0" documentId="13_ncr:1_{BE895028-5C6E-4206-B0ED-6EC500520150}" xr6:coauthVersionLast="40" xr6:coauthVersionMax="40" xr10:uidLastSave="{00000000-0000-0000-0000-000000000000}"/>
  <bookViews>
    <workbookView xWindow="0" yWindow="0" windowWidth="20490" windowHeight="7485" xr2:uid="{8A2473D1-2887-4776-88E8-780CD646FCEF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9" i="1" l="1"/>
  <c r="E39" i="1"/>
  <c r="F39" i="1"/>
  <c r="G39" i="1"/>
  <c r="H39" i="1"/>
  <c r="I39" i="1"/>
  <c r="J39" i="1"/>
  <c r="K39" i="1"/>
  <c r="L39" i="1"/>
  <c r="M39" i="1"/>
  <c r="N39" i="1"/>
  <c r="O39" i="1"/>
  <c r="P39" i="1"/>
  <c r="Q39" i="1"/>
  <c r="R39" i="1"/>
  <c r="S39" i="1"/>
  <c r="T39" i="1"/>
  <c r="U39" i="1"/>
  <c r="V39" i="1"/>
  <c r="W39" i="1"/>
  <c r="X39" i="1"/>
  <c r="Y39" i="1"/>
  <c r="Z39" i="1"/>
  <c r="AA39" i="1"/>
  <c r="AB39" i="1"/>
  <c r="AC39" i="1"/>
  <c r="AD39" i="1"/>
  <c r="AE39" i="1"/>
  <c r="AF39" i="1"/>
  <c r="AG39" i="1"/>
  <c r="AH39" i="1"/>
  <c r="AI39" i="1"/>
  <c r="AJ39" i="1"/>
  <c r="AK39" i="1"/>
  <c r="AL39" i="1"/>
  <c r="AM39" i="1"/>
  <c r="AN39" i="1"/>
  <c r="AO39" i="1"/>
  <c r="AP39" i="1"/>
  <c r="AQ39" i="1"/>
  <c r="AR39" i="1"/>
  <c r="AS39" i="1"/>
  <c r="AT39" i="1"/>
  <c r="AU39" i="1"/>
  <c r="AV39" i="1"/>
  <c r="AW39" i="1"/>
  <c r="AX39" i="1"/>
  <c r="AY39" i="1"/>
  <c r="AZ39" i="1"/>
  <c r="BA39" i="1"/>
  <c r="BB39" i="1"/>
  <c r="BC39" i="1"/>
  <c r="BD39" i="1"/>
  <c r="BE39" i="1"/>
  <c r="BF39" i="1"/>
  <c r="BG39" i="1"/>
  <c r="BH39" i="1"/>
  <c r="BI39" i="1"/>
  <c r="BJ39" i="1"/>
  <c r="BK39" i="1"/>
  <c r="BL39" i="1"/>
  <c r="BM39" i="1"/>
  <c r="BN39" i="1"/>
  <c r="BO39" i="1"/>
  <c r="BP39" i="1"/>
  <c r="BQ39" i="1"/>
  <c r="BR39" i="1"/>
  <c r="BS39" i="1"/>
  <c r="BT39" i="1"/>
  <c r="BU39" i="1"/>
  <c r="BV39" i="1"/>
  <c r="BW39" i="1"/>
  <c r="BX39" i="1"/>
  <c r="BY39" i="1"/>
  <c r="BZ39" i="1"/>
  <c r="CA39" i="1"/>
  <c r="CB39" i="1"/>
  <c r="CC39" i="1"/>
  <c r="CD39" i="1"/>
  <c r="CE39" i="1"/>
  <c r="CF39" i="1"/>
  <c r="CG39" i="1"/>
  <c r="CH39" i="1"/>
  <c r="CI39" i="1"/>
  <c r="CJ39" i="1"/>
  <c r="CK39" i="1"/>
  <c r="CL39" i="1"/>
  <c r="CM39" i="1"/>
  <c r="CN39" i="1"/>
  <c r="CO39" i="1"/>
  <c r="CP39" i="1"/>
  <c r="CQ39" i="1"/>
  <c r="CR39" i="1"/>
  <c r="CS39" i="1"/>
  <c r="CT39" i="1"/>
  <c r="CU39" i="1"/>
  <c r="CV39" i="1"/>
  <c r="CW39" i="1"/>
  <c r="CX39" i="1"/>
  <c r="CY39" i="1"/>
  <c r="CZ39" i="1"/>
  <c r="DA39" i="1"/>
  <c r="DB39" i="1"/>
  <c r="DC39" i="1"/>
  <c r="DD39" i="1"/>
  <c r="DE39" i="1"/>
  <c r="DF39" i="1"/>
  <c r="DG39" i="1"/>
  <c r="DH39" i="1"/>
  <c r="DI39" i="1"/>
  <c r="DJ39" i="1"/>
  <c r="DK39" i="1"/>
  <c r="DL39" i="1"/>
  <c r="DM39" i="1"/>
  <c r="DN39" i="1"/>
  <c r="DO39" i="1"/>
  <c r="DP39" i="1"/>
  <c r="DQ39" i="1"/>
  <c r="DR39" i="1"/>
  <c r="DS39" i="1"/>
  <c r="DT39" i="1"/>
  <c r="DU39" i="1"/>
  <c r="DV39" i="1"/>
  <c r="DW39" i="1"/>
  <c r="DX39" i="1"/>
  <c r="DY39" i="1"/>
  <c r="C39" i="1"/>
  <c r="D73" i="1"/>
  <c r="E73" i="1"/>
  <c r="F73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T73" i="1"/>
  <c r="U73" i="1"/>
  <c r="V73" i="1"/>
  <c r="W73" i="1"/>
  <c r="X73" i="1"/>
  <c r="Y73" i="1"/>
  <c r="Z73" i="1"/>
  <c r="AA73" i="1"/>
  <c r="AB73" i="1"/>
  <c r="AC73" i="1"/>
  <c r="AD73" i="1"/>
  <c r="AE73" i="1"/>
  <c r="AF73" i="1"/>
  <c r="AG73" i="1"/>
  <c r="AH73" i="1"/>
  <c r="AI73" i="1"/>
  <c r="AJ73" i="1"/>
  <c r="AK73" i="1"/>
  <c r="AL73" i="1"/>
  <c r="AM73" i="1"/>
  <c r="AN73" i="1"/>
  <c r="AO73" i="1"/>
  <c r="AP73" i="1"/>
  <c r="AQ73" i="1"/>
  <c r="AR73" i="1"/>
  <c r="AS73" i="1"/>
  <c r="AT73" i="1"/>
  <c r="AU73" i="1"/>
  <c r="AV73" i="1"/>
  <c r="AW73" i="1"/>
  <c r="AX73" i="1"/>
  <c r="AY73" i="1"/>
  <c r="AZ73" i="1"/>
  <c r="BA73" i="1"/>
  <c r="BB73" i="1"/>
  <c r="BC73" i="1"/>
  <c r="BD73" i="1"/>
  <c r="BE73" i="1"/>
  <c r="BF73" i="1"/>
  <c r="BG73" i="1"/>
  <c r="BH73" i="1"/>
  <c r="BI73" i="1"/>
  <c r="BJ73" i="1"/>
  <c r="BK73" i="1"/>
  <c r="BL73" i="1"/>
  <c r="BM73" i="1"/>
  <c r="BN73" i="1"/>
  <c r="BO73" i="1"/>
  <c r="BP73" i="1"/>
  <c r="BQ73" i="1"/>
  <c r="BR73" i="1"/>
  <c r="BS73" i="1"/>
  <c r="BT73" i="1"/>
  <c r="BU73" i="1"/>
  <c r="BV73" i="1"/>
  <c r="BW73" i="1"/>
  <c r="BX73" i="1"/>
  <c r="BY73" i="1"/>
  <c r="BZ73" i="1"/>
  <c r="CA73" i="1"/>
  <c r="CB73" i="1"/>
  <c r="CC73" i="1"/>
  <c r="CD73" i="1"/>
  <c r="CE73" i="1"/>
  <c r="CF73" i="1"/>
  <c r="CG73" i="1"/>
  <c r="CH73" i="1"/>
  <c r="CI73" i="1"/>
  <c r="CJ73" i="1"/>
  <c r="CK73" i="1"/>
  <c r="CL73" i="1"/>
  <c r="CM73" i="1"/>
  <c r="CN73" i="1"/>
  <c r="CO73" i="1"/>
  <c r="CP73" i="1"/>
  <c r="CQ73" i="1"/>
  <c r="CR73" i="1"/>
  <c r="CS73" i="1"/>
  <c r="CT73" i="1"/>
  <c r="CU73" i="1"/>
  <c r="CV73" i="1"/>
  <c r="CW73" i="1"/>
  <c r="CX73" i="1"/>
  <c r="CY73" i="1"/>
  <c r="CZ73" i="1"/>
  <c r="DA73" i="1"/>
  <c r="DB73" i="1"/>
  <c r="DC73" i="1"/>
  <c r="DD73" i="1"/>
  <c r="DE73" i="1"/>
  <c r="DF73" i="1"/>
  <c r="DG73" i="1"/>
  <c r="DH73" i="1"/>
  <c r="DI73" i="1"/>
  <c r="DJ73" i="1"/>
  <c r="DK73" i="1"/>
  <c r="DL73" i="1"/>
  <c r="DM73" i="1"/>
  <c r="DN73" i="1"/>
  <c r="DO73" i="1"/>
  <c r="DP73" i="1"/>
  <c r="DQ73" i="1"/>
  <c r="DR73" i="1"/>
  <c r="DS73" i="1"/>
  <c r="DT73" i="1"/>
  <c r="DU73" i="1"/>
  <c r="DV73" i="1"/>
  <c r="C73" i="1"/>
  <c r="D70" i="1"/>
  <c r="E70" i="1"/>
  <c r="F70" i="1"/>
  <c r="G70" i="1"/>
  <c r="H70" i="1"/>
  <c r="I70" i="1"/>
  <c r="J70" i="1"/>
  <c r="K70" i="1"/>
  <c r="L70" i="1"/>
  <c r="M70" i="1"/>
  <c r="N70" i="1"/>
  <c r="O70" i="1"/>
  <c r="P70" i="1"/>
  <c r="Q70" i="1"/>
  <c r="R70" i="1"/>
  <c r="S70" i="1"/>
  <c r="T70" i="1"/>
  <c r="U70" i="1"/>
  <c r="V70" i="1"/>
  <c r="W70" i="1"/>
  <c r="X70" i="1"/>
  <c r="Y70" i="1"/>
  <c r="Z70" i="1"/>
  <c r="AA70" i="1"/>
  <c r="AB70" i="1"/>
  <c r="AC70" i="1"/>
  <c r="AD70" i="1"/>
  <c r="AE70" i="1"/>
  <c r="AF70" i="1"/>
  <c r="AG70" i="1"/>
  <c r="AH70" i="1"/>
  <c r="AI70" i="1"/>
  <c r="AJ70" i="1"/>
  <c r="AK70" i="1"/>
  <c r="AL70" i="1"/>
  <c r="AM70" i="1"/>
  <c r="AN70" i="1"/>
  <c r="AO70" i="1"/>
  <c r="AP70" i="1"/>
  <c r="AQ70" i="1"/>
  <c r="AR70" i="1"/>
  <c r="AS70" i="1"/>
  <c r="AT70" i="1"/>
  <c r="AU70" i="1"/>
  <c r="AV70" i="1"/>
  <c r="AW70" i="1"/>
  <c r="AX70" i="1"/>
  <c r="AY70" i="1"/>
  <c r="AZ70" i="1"/>
  <c r="BA70" i="1"/>
  <c r="BB70" i="1"/>
  <c r="BC70" i="1"/>
  <c r="BD70" i="1"/>
  <c r="BE70" i="1"/>
  <c r="BF70" i="1"/>
  <c r="BG70" i="1"/>
  <c r="BH70" i="1"/>
  <c r="D72" i="1" l="1"/>
  <c r="E72" i="1"/>
  <c r="F72" i="1"/>
  <c r="G72" i="1"/>
  <c r="H72" i="1"/>
  <c r="I72" i="1"/>
  <c r="J72" i="1"/>
  <c r="K72" i="1"/>
  <c r="L72" i="1"/>
  <c r="M72" i="1"/>
  <c r="N72" i="1"/>
  <c r="O72" i="1"/>
  <c r="P72" i="1"/>
  <c r="Q72" i="1"/>
  <c r="R72" i="1"/>
  <c r="S72" i="1"/>
  <c r="T72" i="1"/>
  <c r="U72" i="1"/>
  <c r="V72" i="1"/>
  <c r="W72" i="1"/>
  <c r="X72" i="1"/>
  <c r="Y72" i="1"/>
  <c r="Z72" i="1"/>
  <c r="AA72" i="1"/>
  <c r="AB72" i="1"/>
  <c r="AC72" i="1"/>
  <c r="AD72" i="1"/>
  <c r="AE72" i="1"/>
  <c r="AF72" i="1"/>
  <c r="AG72" i="1"/>
  <c r="AH72" i="1"/>
  <c r="AI72" i="1"/>
  <c r="AJ72" i="1"/>
  <c r="AK72" i="1"/>
  <c r="AL72" i="1"/>
  <c r="AM72" i="1"/>
  <c r="AN72" i="1"/>
  <c r="AO72" i="1"/>
  <c r="AP72" i="1"/>
  <c r="AQ72" i="1"/>
  <c r="AR72" i="1"/>
  <c r="AS72" i="1"/>
  <c r="AT72" i="1"/>
  <c r="AU72" i="1"/>
  <c r="AV72" i="1"/>
  <c r="AW72" i="1"/>
  <c r="AX72" i="1"/>
  <c r="AY72" i="1"/>
  <c r="AZ72" i="1"/>
  <c r="BA72" i="1"/>
  <c r="BB72" i="1"/>
  <c r="BC72" i="1"/>
  <c r="BD72" i="1"/>
  <c r="BE72" i="1"/>
  <c r="BF72" i="1"/>
  <c r="BG72" i="1"/>
  <c r="BH72" i="1"/>
  <c r="BI72" i="1"/>
  <c r="BJ72" i="1"/>
  <c r="BK72" i="1"/>
  <c r="BL72" i="1"/>
  <c r="BM72" i="1"/>
  <c r="BN72" i="1"/>
  <c r="BO72" i="1"/>
  <c r="BP72" i="1"/>
  <c r="BQ72" i="1"/>
  <c r="BR72" i="1"/>
  <c r="BS72" i="1"/>
  <c r="BT72" i="1"/>
  <c r="BU72" i="1"/>
  <c r="BV72" i="1"/>
  <c r="BW72" i="1"/>
  <c r="BX72" i="1"/>
  <c r="BY72" i="1"/>
  <c r="BZ72" i="1"/>
  <c r="CA72" i="1"/>
  <c r="CB72" i="1"/>
  <c r="CC72" i="1"/>
  <c r="CD72" i="1"/>
  <c r="CE72" i="1"/>
  <c r="CF72" i="1"/>
  <c r="CG72" i="1"/>
  <c r="CH72" i="1"/>
  <c r="CI72" i="1"/>
  <c r="CJ72" i="1"/>
  <c r="CK72" i="1"/>
  <c r="CL72" i="1"/>
  <c r="CM72" i="1"/>
  <c r="CN72" i="1"/>
  <c r="CO72" i="1"/>
  <c r="CP72" i="1"/>
  <c r="CQ72" i="1"/>
  <c r="CR72" i="1"/>
  <c r="CS72" i="1"/>
  <c r="CT72" i="1"/>
  <c r="CU72" i="1"/>
  <c r="CV72" i="1"/>
  <c r="CW72" i="1"/>
  <c r="CX72" i="1"/>
  <c r="CY72" i="1"/>
  <c r="CZ72" i="1"/>
  <c r="DA72" i="1"/>
  <c r="DB72" i="1"/>
  <c r="DC72" i="1"/>
  <c r="DD72" i="1"/>
  <c r="DE72" i="1"/>
  <c r="DF72" i="1"/>
  <c r="DG72" i="1"/>
  <c r="DH72" i="1"/>
  <c r="DI72" i="1"/>
  <c r="DJ72" i="1"/>
  <c r="DK72" i="1"/>
  <c r="DL72" i="1"/>
  <c r="DM72" i="1"/>
  <c r="DN72" i="1"/>
  <c r="DO72" i="1"/>
  <c r="DP72" i="1"/>
  <c r="DQ72" i="1"/>
  <c r="DR72" i="1"/>
  <c r="DS72" i="1"/>
  <c r="DT72" i="1"/>
  <c r="DU72" i="1"/>
  <c r="DV72" i="1"/>
  <c r="DW72" i="1"/>
  <c r="DX72" i="1"/>
  <c r="DY72" i="1"/>
  <c r="C72" i="1"/>
  <c r="C70" i="1"/>
  <c r="DU26" i="1" l="1"/>
  <c r="DZ59" i="1"/>
  <c r="DZ42" i="1"/>
  <c r="DY38" i="1"/>
  <c r="DY29" i="1" s="1"/>
  <c r="DY30" i="1" s="1"/>
  <c r="DX38" i="1"/>
  <c r="DW38" i="1"/>
  <c r="DW26" i="1" s="1"/>
  <c r="DV38" i="1"/>
  <c r="DV29" i="1" s="1"/>
  <c r="DV30" i="1" s="1"/>
  <c r="DU38" i="1"/>
  <c r="DU29" i="1" s="1"/>
  <c r="DU30" i="1" s="1"/>
  <c r="DT38" i="1"/>
  <c r="DS38" i="1"/>
  <c r="DS26" i="1" s="1"/>
  <c r="DR38" i="1"/>
  <c r="DR29" i="1" s="1"/>
  <c r="DR30" i="1" s="1"/>
  <c r="DQ38" i="1"/>
  <c r="DQ26" i="1" s="1"/>
  <c r="DP38" i="1"/>
  <c r="DO38" i="1"/>
  <c r="DO26" i="1" s="1"/>
  <c r="DN38" i="1"/>
  <c r="DN29" i="1" s="1"/>
  <c r="DN30" i="1" s="1"/>
  <c r="DM38" i="1"/>
  <c r="DM26" i="1" s="1"/>
  <c r="DL38" i="1"/>
  <c r="DK38" i="1"/>
  <c r="DK26" i="1" s="1"/>
  <c r="DJ38" i="1"/>
  <c r="DJ29" i="1" s="1"/>
  <c r="DJ30" i="1" s="1"/>
  <c r="DI38" i="1"/>
  <c r="DI21" i="1" s="1"/>
  <c r="DI24" i="1" s="1"/>
  <c r="DH38" i="1"/>
  <c r="DG38" i="1"/>
  <c r="DG26" i="1" s="1"/>
  <c r="DF38" i="1"/>
  <c r="DF29" i="1" s="1"/>
  <c r="DF30" i="1" s="1"/>
  <c r="DE38" i="1"/>
  <c r="DE29" i="1" s="1"/>
  <c r="DE30" i="1" s="1"/>
  <c r="DD38" i="1"/>
  <c r="DC38" i="1"/>
  <c r="DC26" i="1" s="1"/>
  <c r="DB38" i="1"/>
  <c r="DB29" i="1" s="1"/>
  <c r="DB30" i="1" s="1"/>
  <c r="DA38" i="1"/>
  <c r="DA26" i="1" s="1"/>
  <c r="CZ38" i="1"/>
  <c r="CY38" i="1"/>
  <c r="CY26" i="1" s="1"/>
  <c r="CX38" i="1"/>
  <c r="CX29" i="1" s="1"/>
  <c r="CX30" i="1" s="1"/>
  <c r="CW38" i="1"/>
  <c r="CW26" i="1" s="1"/>
  <c r="CV38" i="1"/>
  <c r="CU38" i="1"/>
  <c r="CU26" i="1" s="1"/>
  <c r="CT38" i="1"/>
  <c r="CT29" i="1" s="1"/>
  <c r="CT30" i="1" s="1"/>
  <c r="CS38" i="1"/>
  <c r="CS29" i="1" s="1"/>
  <c r="CS30" i="1" s="1"/>
  <c r="CR38" i="1"/>
  <c r="CQ38" i="1"/>
  <c r="CQ26" i="1" s="1"/>
  <c r="CP38" i="1"/>
  <c r="CP29" i="1" s="1"/>
  <c r="CP30" i="1" s="1"/>
  <c r="CO38" i="1"/>
  <c r="CO29" i="1" s="1"/>
  <c r="CO30" i="1" s="1"/>
  <c r="CN38" i="1"/>
  <c r="CM38" i="1"/>
  <c r="CM26" i="1" s="1"/>
  <c r="CL38" i="1"/>
  <c r="CL29" i="1" s="1"/>
  <c r="CL30" i="1" s="1"/>
  <c r="CK38" i="1"/>
  <c r="CK26" i="1" s="1"/>
  <c r="CJ38" i="1"/>
  <c r="CI38" i="1"/>
  <c r="CI26" i="1" s="1"/>
  <c r="CH38" i="1"/>
  <c r="CH29" i="1" s="1"/>
  <c r="CH30" i="1" s="1"/>
  <c r="CG38" i="1"/>
  <c r="CG26" i="1" s="1"/>
  <c r="CF38" i="1"/>
  <c r="CE38" i="1"/>
  <c r="CE26" i="1" s="1"/>
  <c r="CD38" i="1"/>
  <c r="CD29" i="1" s="1"/>
  <c r="CD30" i="1" s="1"/>
  <c r="CC38" i="1"/>
  <c r="CC29" i="1" s="1"/>
  <c r="CC30" i="1" s="1"/>
  <c r="CB38" i="1"/>
  <c r="CA38" i="1"/>
  <c r="CA26" i="1" s="1"/>
  <c r="BZ38" i="1"/>
  <c r="BZ29" i="1" s="1"/>
  <c r="BZ30" i="1" s="1"/>
  <c r="BY38" i="1"/>
  <c r="BY29" i="1" s="1"/>
  <c r="BY30" i="1" s="1"/>
  <c r="BX38" i="1"/>
  <c r="BW38" i="1"/>
  <c r="BW26" i="1" s="1"/>
  <c r="BV38" i="1"/>
  <c r="BV29" i="1" s="1"/>
  <c r="BV30" i="1" s="1"/>
  <c r="BU38" i="1"/>
  <c r="BU26" i="1" s="1"/>
  <c r="BT38" i="1"/>
  <c r="BT26" i="1" s="1"/>
  <c r="BS38" i="1"/>
  <c r="BS26" i="1" s="1"/>
  <c r="BR38" i="1"/>
  <c r="BR29" i="1" s="1"/>
  <c r="BR30" i="1" s="1"/>
  <c r="BQ38" i="1"/>
  <c r="BQ26" i="1" s="1"/>
  <c r="BP38" i="1"/>
  <c r="BO38" i="1"/>
  <c r="BO26" i="1" s="1"/>
  <c r="BN38" i="1"/>
  <c r="BN29" i="1" s="1"/>
  <c r="BN30" i="1" s="1"/>
  <c r="BM38" i="1"/>
  <c r="BM29" i="1" s="1"/>
  <c r="BM30" i="1" s="1"/>
  <c r="BL38" i="1"/>
  <c r="BL26" i="1" s="1"/>
  <c r="BK38" i="1"/>
  <c r="BK26" i="1" s="1"/>
  <c r="BJ38" i="1"/>
  <c r="BJ29" i="1" s="1"/>
  <c r="BJ30" i="1" s="1"/>
  <c r="BI38" i="1"/>
  <c r="BI29" i="1" s="1"/>
  <c r="BI30" i="1" s="1"/>
  <c r="BH38" i="1"/>
  <c r="BG38" i="1"/>
  <c r="BG26" i="1" s="1"/>
  <c r="BF38" i="1"/>
  <c r="BF29" i="1" s="1"/>
  <c r="BF30" i="1" s="1"/>
  <c r="BE38" i="1"/>
  <c r="BE26" i="1" s="1"/>
  <c r="BD38" i="1"/>
  <c r="BD26" i="1" s="1"/>
  <c r="BC38" i="1"/>
  <c r="BC26" i="1" s="1"/>
  <c r="BB38" i="1"/>
  <c r="BB29" i="1" s="1"/>
  <c r="BB30" i="1" s="1"/>
  <c r="BA38" i="1"/>
  <c r="BA26" i="1" s="1"/>
  <c r="AZ38" i="1"/>
  <c r="AY38" i="1"/>
  <c r="AY26" i="1" s="1"/>
  <c r="AX38" i="1"/>
  <c r="AX29" i="1" s="1"/>
  <c r="AX30" i="1" s="1"/>
  <c r="AW38" i="1"/>
  <c r="AW26" i="1" s="1"/>
  <c r="AV38" i="1"/>
  <c r="AV26" i="1" s="1"/>
  <c r="AU38" i="1"/>
  <c r="AU26" i="1" s="1"/>
  <c r="AT38" i="1"/>
  <c r="AT29" i="1" s="1"/>
  <c r="AT30" i="1" s="1"/>
  <c r="AS38" i="1"/>
  <c r="AS29" i="1" s="1"/>
  <c r="AS30" i="1" s="1"/>
  <c r="AR38" i="1"/>
  <c r="AQ38" i="1"/>
  <c r="AQ26" i="1" s="1"/>
  <c r="AP38" i="1"/>
  <c r="AP29" i="1" s="1"/>
  <c r="AP30" i="1" s="1"/>
  <c r="AO38" i="1"/>
  <c r="AO26" i="1" s="1"/>
  <c r="AN38" i="1"/>
  <c r="AN26" i="1" s="1"/>
  <c r="AM38" i="1"/>
  <c r="AM26" i="1" s="1"/>
  <c r="AL38" i="1"/>
  <c r="AL29" i="1" s="1"/>
  <c r="AL30" i="1" s="1"/>
  <c r="AK38" i="1"/>
  <c r="AK26" i="1" s="1"/>
  <c r="AJ38" i="1"/>
  <c r="AI38" i="1"/>
  <c r="AI26" i="1" s="1"/>
  <c r="AH38" i="1"/>
  <c r="AH29" i="1" s="1"/>
  <c r="AH30" i="1" s="1"/>
  <c r="AG38" i="1"/>
  <c r="AG29" i="1" s="1"/>
  <c r="AG30" i="1" s="1"/>
  <c r="AF38" i="1"/>
  <c r="AF26" i="1" s="1"/>
  <c r="AE38" i="1"/>
  <c r="AE26" i="1" s="1"/>
  <c r="AD38" i="1"/>
  <c r="AD29" i="1" s="1"/>
  <c r="AD30" i="1" s="1"/>
  <c r="AC38" i="1"/>
  <c r="AC29" i="1" s="1"/>
  <c r="AC30" i="1" s="1"/>
  <c r="AB38" i="1"/>
  <c r="AA38" i="1"/>
  <c r="AA26" i="1" s="1"/>
  <c r="Z38" i="1"/>
  <c r="Z29" i="1" s="1"/>
  <c r="Z30" i="1" s="1"/>
  <c r="Y38" i="1"/>
  <c r="Y26" i="1" s="1"/>
  <c r="X38" i="1"/>
  <c r="X26" i="1" s="1"/>
  <c r="W38" i="1"/>
  <c r="W26" i="1" s="1"/>
  <c r="V38" i="1"/>
  <c r="V29" i="1" s="1"/>
  <c r="V30" i="1" s="1"/>
  <c r="U38" i="1"/>
  <c r="U26" i="1" s="1"/>
  <c r="T38" i="1"/>
  <c r="S38" i="1"/>
  <c r="S26" i="1" s="1"/>
  <c r="R38" i="1"/>
  <c r="R29" i="1" s="1"/>
  <c r="R30" i="1" s="1"/>
  <c r="Q38" i="1"/>
  <c r="Q29" i="1" s="1"/>
  <c r="Q30" i="1" s="1"/>
  <c r="P38" i="1"/>
  <c r="P26" i="1" s="1"/>
  <c r="O38" i="1"/>
  <c r="O26" i="1" s="1"/>
  <c r="N38" i="1"/>
  <c r="N29" i="1" s="1"/>
  <c r="N30" i="1" s="1"/>
  <c r="M38" i="1"/>
  <c r="M29" i="1" s="1"/>
  <c r="M30" i="1" s="1"/>
  <c r="L38" i="1"/>
  <c r="K38" i="1"/>
  <c r="K26" i="1" s="1"/>
  <c r="J38" i="1"/>
  <c r="J29" i="1" s="1"/>
  <c r="J30" i="1" s="1"/>
  <c r="I38" i="1"/>
  <c r="I26" i="1" s="1"/>
  <c r="H38" i="1"/>
  <c r="H26" i="1" s="1"/>
  <c r="G38" i="1"/>
  <c r="G26" i="1" s="1"/>
  <c r="F38" i="1"/>
  <c r="F29" i="1" s="1"/>
  <c r="F30" i="1" s="1"/>
  <c r="E38" i="1"/>
  <c r="E26" i="1" s="1"/>
  <c r="D38" i="1"/>
  <c r="C38" i="1"/>
  <c r="C29" i="1" s="1"/>
  <c r="C30" i="1" s="1"/>
  <c r="EA37" i="1"/>
  <c r="DZ37" i="1"/>
  <c r="EA33" i="1"/>
  <c r="DZ33" i="1"/>
  <c r="DZ32" i="1"/>
  <c r="EA31" i="1"/>
  <c r="DZ31" i="1"/>
  <c r="DY22" i="1"/>
  <c r="DY25" i="1" s="1"/>
  <c r="DX22" i="1"/>
  <c r="DX25" i="1" s="1"/>
  <c r="DW22" i="1"/>
  <c r="DW25" i="1" s="1"/>
  <c r="DV22" i="1"/>
  <c r="DV25" i="1" s="1"/>
  <c r="DU22" i="1"/>
  <c r="DU25" i="1" s="1"/>
  <c r="DT22" i="1"/>
  <c r="DT25" i="1" s="1"/>
  <c r="DS22" i="1"/>
  <c r="DS25" i="1" s="1"/>
  <c r="DR22" i="1"/>
  <c r="DR25" i="1" s="1"/>
  <c r="DQ22" i="1"/>
  <c r="DQ25" i="1" s="1"/>
  <c r="DP22" i="1"/>
  <c r="DP25" i="1" s="1"/>
  <c r="DO22" i="1"/>
  <c r="DO25" i="1" s="1"/>
  <c r="DN22" i="1"/>
  <c r="DN25" i="1" s="1"/>
  <c r="DM22" i="1"/>
  <c r="DM25" i="1" s="1"/>
  <c r="DL22" i="1"/>
  <c r="DL25" i="1" s="1"/>
  <c r="DK22" i="1"/>
  <c r="DK25" i="1" s="1"/>
  <c r="DJ22" i="1"/>
  <c r="DJ25" i="1" s="1"/>
  <c r="DI22" i="1"/>
  <c r="DI25" i="1" s="1"/>
  <c r="DH22" i="1"/>
  <c r="DH25" i="1" s="1"/>
  <c r="DG22" i="1"/>
  <c r="DG25" i="1" s="1"/>
  <c r="DF22" i="1"/>
  <c r="DF25" i="1" s="1"/>
  <c r="DE22" i="1"/>
  <c r="DE25" i="1" s="1"/>
  <c r="DD22" i="1"/>
  <c r="DD25" i="1" s="1"/>
  <c r="DC22" i="1"/>
  <c r="DC25" i="1" s="1"/>
  <c r="DB22" i="1"/>
  <c r="DB25" i="1" s="1"/>
  <c r="DA22" i="1"/>
  <c r="DA25" i="1" s="1"/>
  <c r="CZ22" i="1"/>
  <c r="CZ25" i="1" s="1"/>
  <c r="CY22" i="1"/>
  <c r="CY25" i="1" s="1"/>
  <c r="CX22" i="1"/>
  <c r="CX25" i="1" s="1"/>
  <c r="CW22" i="1"/>
  <c r="CW25" i="1" s="1"/>
  <c r="CV22" i="1"/>
  <c r="CV25" i="1" s="1"/>
  <c r="CU22" i="1"/>
  <c r="CU25" i="1" s="1"/>
  <c r="CT22" i="1"/>
  <c r="CT25" i="1" s="1"/>
  <c r="CS22" i="1"/>
  <c r="CS25" i="1" s="1"/>
  <c r="CR22" i="1"/>
  <c r="CR25" i="1" s="1"/>
  <c r="CQ22" i="1"/>
  <c r="CQ25" i="1" s="1"/>
  <c r="CP22" i="1"/>
  <c r="CP25" i="1" s="1"/>
  <c r="CO22" i="1"/>
  <c r="CO25" i="1" s="1"/>
  <c r="CN22" i="1"/>
  <c r="CN25" i="1" s="1"/>
  <c r="CM22" i="1"/>
  <c r="CM25" i="1" s="1"/>
  <c r="CL22" i="1"/>
  <c r="CL25" i="1" s="1"/>
  <c r="CK22" i="1"/>
  <c r="CK25" i="1" s="1"/>
  <c r="CJ22" i="1"/>
  <c r="CJ25" i="1" s="1"/>
  <c r="CI22" i="1"/>
  <c r="CI25" i="1" s="1"/>
  <c r="CH22" i="1"/>
  <c r="CH25" i="1" s="1"/>
  <c r="CG22" i="1"/>
  <c r="CG25" i="1" s="1"/>
  <c r="CF22" i="1"/>
  <c r="CF25" i="1" s="1"/>
  <c r="CE22" i="1"/>
  <c r="CE25" i="1" s="1"/>
  <c r="CD22" i="1"/>
  <c r="CD25" i="1" s="1"/>
  <c r="CC22" i="1"/>
  <c r="CC25" i="1" s="1"/>
  <c r="CB22" i="1"/>
  <c r="CB25" i="1" s="1"/>
  <c r="CA22" i="1"/>
  <c r="CA25" i="1" s="1"/>
  <c r="BZ22" i="1"/>
  <c r="BZ25" i="1" s="1"/>
  <c r="BY22" i="1"/>
  <c r="BY25" i="1" s="1"/>
  <c r="BX22" i="1"/>
  <c r="BX25" i="1" s="1"/>
  <c r="BW22" i="1"/>
  <c r="BW25" i="1" s="1"/>
  <c r="BV22" i="1"/>
  <c r="BV25" i="1" s="1"/>
  <c r="BU22" i="1"/>
  <c r="BU25" i="1" s="1"/>
  <c r="BT22" i="1"/>
  <c r="BT25" i="1" s="1"/>
  <c r="BS22" i="1"/>
  <c r="BS25" i="1" s="1"/>
  <c r="BR22" i="1"/>
  <c r="BR25" i="1" s="1"/>
  <c r="BQ22" i="1"/>
  <c r="BQ25" i="1" s="1"/>
  <c r="BP22" i="1"/>
  <c r="BP25" i="1" s="1"/>
  <c r="BO22" i="1"/>
  <c r="BO25" i="1" s="1"/>
  <c r="BN22" i="1"/>
  <c r="BN25" i="1" s="1"/>
  <c r="BM22" i="1"/>
  <c r="BM25" i="1" s="1"/>
  <c r="BL22" i="1"/>
  <c r="BL25" i="1" s="1"/>
  <c r="BK22" i="1"/>
  <c r="BK25" i="1" s="1"/>
  <c r="BJ22" i="1"/>
  <c r="BJ25" i="1" s="1"/>
  <c r="BI22" i="1"/>
  <c r="BI25" i="1" s="1"/>
  <c r="BH22" i="1"/>
  <c r="BH25" i="1" s="1"/>
  <c r="BG22" i="1"/>
  <c r="BG25" i="1" s="1"/>
  <c r="BF22" i="1"/>
  <c r="BF25" i="1" s="1"/>
  <c r="BE22" i="1"/>
  <c r="BE25" i="1" s="1"/>
  <c r="BD22" i="1"/>
  <c r="BD25" i="1" s="1"/>
  <c r="BC22" i="1"/>
  <c r="BC25" i="1" s="1"/>
  <c r="BB22" i="1"/>
  <c r="BB25" i="1" s="1"/>
  <c r="BA22" i="1"/>
  <c r="BA25" i="1" s="1"/>
  <c r="AZ22" i="1"/>
  <c r="AZ25" i="1" s="1"/>
  <c r="AY22" i="1"/>
  <c r="AY25" i="1" s="1"/>
  <c r="AX22" i="1"/>
  <c r="AX25" i="1" s="1"/>
  <c r="AW22" i="1"/>
  <c r="AW25" i="1" s="1"/>
  <c r="AV22" i="1"/>
  <c r="AV25" i="1" s="1"/>
  <c r="AU22" i="1"/>
  <c r="AU25" i="1" s="1"/>
  <c r="AT22" i="1"/>
  <c r="AT25" i="1" s="1"/>
  <c r="AS22" i="1"/>
  <c r="AS25" i="1" s="1"/>
  <c r="AR22" i="1"/>
  <c r="AR25" i="1" s="1"/>
  <c r="AQ22" i="1"/>
  <c r="AQ25" i="1" s="1"/>
  <c r="AP22" i="1"/>
  <c r="AP25" i="1" s="1"/>
  <c r="AO22" i="1"/>
  <c r="AO25" i="1" s="1"/>
  <c r="AN22" i="1"/>
  <c r="AN25" i="1" s="1"/>
  <c r="AM22" i="1"/>
  <c r="AM25" i="1" s="1"/>
  <c r="AL22" i="1"/>
  <c r="AL25" i="1" s="1"/>
  <c r="AK22" i="1"/>
  <c r="AK25" i="1" s="1"/>
  <c r="AJ22" i="1"/>
  <c r="AJ25" i="1" s="1"/>
  <c r="AI22" i="1"/>
  <c r="AI25" i="1" s="1"/>
  <c r="AH22" i="1"/>
  <c r="AH25" i="1" s="1"/>
  <c r="AG22" i="1"/>
  <c r="AG25" i="1" s="1"/>
  <c r="AF22" i="1"/>
  <c r="AF25" i="1" s="1"/>
  <c r="AE22" i="1"/>
  <c r="AE25" i="1" s="1"/>
  <c r="AD22" i="1"/>
  <c r="AD25" i="1" s="1"/>
  <c r="AC22" i="1"/>
  <c r="AC25" i="1" s="1"/>
  <c r="AB22" i="1"/>
  <c r="AB25" i="1" s="1"/>
  <c r="AA22" i="1"/>
  <c r="AA25" i="1" s="1"/>
  <c r="Z22" i="1"/>
  <c r="Z25" i="1" s="1"/>
  <c r="Y22" i="1"/>
  <c r="Y25" i="1" s="1"/>
  <c r="X22" i="1"/>
  <c r="X25" i="1" s="1"/>
  <c r="W22" i="1"/>
  <c r="W25" i="1" s="1"/>
  <c r="V22" i="1"/>
  <c r="V25" i="1" s="1"/>
  <c r="U22" i="1"/>
  <c r="U25" i="1" s="1"/>
  <c r="T22" i="1"/>
  <c r="T25" i="1" s="1"/>
  <c r="S22" i="1"/>
  <c r="S25" i="1" s="1"/>
  <c r="R22" i="1"/>
  <c r="R25" i="1" s="1"/>
  <c r="Q22" i="1"/>
  <c r="Q25" i="1" s="1"/>
  <c r="P22" i="1"/>
  <c r="P25" i="1" s="1"/>
  <c r="O22" i="1"/>
  <c r="O25" i="1" s="1"/>
  <c r="N22" i="1"/>
  <c r="N25" i="1" s="1"/>
  <c r="M22" i="1"/>
  <c r="M25" i="1" s="1"/>
  <c r="L22" i="1"/>
  <c r="L25" i="1" s="1"/>
  <c r="K22" i="1"/>
  <c r="K25" i="1" s="1"/>
  <c r="J22" i="1"/>
  <c r="J25" i="1" s="1"/>
  <c r="I22" i="1"/>
  <c r="I25" i="1" s="1"/>
  <c r="H22" i="1"/>
  <c r="H25" i="1" s="1"/>
  <c r="G22" i="1"/>
  <c r="G25" i="1" s="1"/>
  <c r="F22" i="1"/>
  <c r="F25" i="1" s="1"/>
  <c r="E22" i="1"/>
  <c r="E25" i="1" s="1"/>
  <c r="D22" i="1"/>
  <c r="D25" i="1" s="1"/>
  <c r="C22" i="1"/>
  <c r="C25" i="1" s="1"/>
  <c r="DV21" i="1"/>
  <c r="DV24" i="1" s="1"/>
  <c r="DU21" i="1"/>
  <c r="DU24" i="1" s="1"/>
  <c r="DR21" i="1"/>
  <c r="DR24" i="1" s="1"/>
  <c r="DO21" i="1"/>
  <c r="DO24" i="1" s="1"/>
  <c r="DN21" i="1"/>
  <c r="DN24" i="1" s="1"/>
  <c r="DM21" i="1"/>
  <c r="DM24" i="1" s="1"/>
  <c r="DF21" i="1"/>
  <c r="DF24" i="1" s="1"/>
  <c r="DE21" i="1"/>
  <c r="DE24" i="1" s="1"/>
  <c r="CY21" i="1"/>
  <c r="CY24" i="1" s="1"/>
  <c r="CT21" i="1"/>
  <c r="CT24" i="1" s="1"/>
  <c r="CS21" i="1"/>
  <c r="CS24" i="1" s="1"/>
  <c r="CP21" i="1"/>
  <c r="CP24" i="1" s="1"/>
  <c r="CK21" i="1"/>
  <c r="CK24" i="1" s="1"/>
  <c r="CI21" i="1"/>
  <c r="CI24" i="1" s="1"/>
  <c r="CD21" i="1"/>
  <c r="CD24" i="1" s="1"/>
  <c r="CC21" i="1"/>
  <c r="CC24" i="1" s="1"/>
  <c r="BV21" i="1"/>
  <c r="BV24" i="1" s="1"/>
  <c r="BU21" i="1"/>
  <c r="BU24" i="1" s="1"/>
  <c r="BN21" i="1"/>
  <c r="BN24" i="1" s="1"/>
  <c r="BF21" i="1"/>
  <c r="BF24" i="1" s="1"/>
  <c r="BE21" i="1"/>
  <c r="BE24" i="1" s="1"/>
  <c r="AX21" i="1"/>
  <c r="AX24" i="1" s="1"/>
  <c r="AP21" i="1"/>
  <c r="AP24" i="1" s="1"/>
  <c r="AO21" i="1"/>
  <c r="AO24" i="1" s="1"/>
  <c r="AH21" i="1"/>
  <c r="AH24" i="1" s="1"/>
  <c r="Z21" i="1"/>
  <c r="Z24" i="1" s="1"/>
  <c r="Y21" i="1"/>
  <c r="Y24" i="1" s="1"/>
  <c r="R21" i="1"/>
  <c r="R24" i="1" s="1"/>
  <c r="J21" i="1"/>
  <c r="J24" i="1" s="1"/>
  <c r="I21" i="1"/>
  <c r="I24" i="1" s="1"/>
  <c r="DY20" i="1"/>
  <c r="DY23" i="1" s="1"/>
  <c r="DX20" i="1"/>
  <c r="DX23" i="1" s="1"/>
  <c r="DW20" i="1"/>
  <c r="DW23" i="1" s="1"/>
  <c r="DV20" i="1"/>
  <c r="DV23" i="1" s="1"/>
  <c r="DU20" i="1"/>
  <c r="DU23" i="1" s="1"/>
  <c r="DT20" i="1"/>
  <c r="DT23" i="1" s="1"/>
  <c r="DS20" i="1"/>
  <c r="DS23" i="1" s="1"/>
  <c r="DR20" i="1"/>
  <c r="DR23" i="1" s="1"/>
  <c r="DQ20" i="1"/>
  <c r="DQ23" i="1" s="1"/>
  <c r="DP20" i="1"/>
  <c r="DP23" i="1" s="1"/>
  <c r="DO20" i="1"/>
  <c r="DO23" i="1" s="1"/>
  <c r="DN20" i="1"/>
  <c r="DN23" i="1" s="1"/>
  <c r="DM20" i="1"/>
  <c r="DM23" i="1" s="1"/>
  <c r="DL20" i="1"/>
  <c r="DL23" i="1" s="1"/>
  <c r="DK20" i="1"/>
  <c r="DK23" i="1" s="1"/>
  <c r="DJ20" i="1"/>
  <c r="DJ23" i="1" s="1"/>
  <c r="DI20" i="1"/>
  <c r="DI23" i="1" s="1"/>
  <c r="DH20" i="1"/>
  <c r="DH23" i="1" s="1"/>
  <c r="DG20" i="1"/>
  <c r="DG23" i="1" s="1"/>
  <c r="DF20" i="1"/>
  <c r="DF23" i="1" s="1"/>
  <c r="DE20" i="1"/>
  <c r="DE23" i="1" s="1"/>
  <c r="DD20" i="1"/>
  <c r="DD23" i="1" s="1"/>
  <c r="DC20" i="1"/>
  <c r="DC23" i="1" s="1"/>
  <c r="DB20" i="1"/>
  <c r="DB23" i="1" s="1"/>
  <c r="DA20" i="1"/>
  <c r="DA23" i="1" s="1"/>
  <c r="CZ20" i="1"/>
  <c r="CZ23" i="1" s="1"/>
  <c r="CY20" i="1"/>
  <c r="CY23" i="1" s="1"/>
  <c r="CX20" i="1"/>
  <c r="CX23" i="1" s="1"/>
  <c r="CW20" i="1"/>
  <c r="CW23" i="1" s="1"/>
  <c r="CV20" i="1"/>
  <c r="CV23" i="1" s="1"/>
  <c r="CU20" i="1"/>
  <c r="CU23" i="1" s="1"/>
  <c r="CT20" i="1"/>
  <c r="CT23" i="1" s="1"/>
  <c r="CS20" i="1"/>
  <c r="CS23" i="1" s="1"/>
  <c r="CR20" i="1"/>
  <c r="CR23" i="1" s="1"/>
  <c r="CQ20" i="1"/>
  <c r="CQ23" i="1" s="1"/>
  <c r="CP20" i="1"/>
  <c r="CP23" i="1" s="1"/>
  <c r="CO20" i="1"/>
  <c r="CO23" i="1" s="1"/>
  <c r="CN20" i="1"/>
  <c r="CN23" i="1" s="1"/>
  <c r="CM20" i="1"/>
  <c r="CM23" i="1" s="1"/>
  <c r="CL20" i="1"/>
  <c r="CL23" i="1" s="1"/>
  <c r="CK20" i="1"/>
  <c r="CK23" i="1" s="1"/>
  <c r="CJ20" i="1"/>
  <c r="CJ23" i="1" s="1"/>
  <c r="CI20" i="1"/>
  <c r="CI23" i="1" s="1"/>
  <c r="CH20" i="1"/>
  <c r="CH23" i="1" s="1"/>
  <c r="CG20" i="1"/>
  <c r="CG23" i="1" s="1"/>
  <c r="CF20" i="1"/>
  <c r="CF23" i="1" s="1"/>
  <c r="CE20" i="1"/>
  <c r="CE23" i="1" s="1"/>
  <c r="CD20" i="1"/>
  <c r="CD23" i="1" s="1"/>
  <c r="CC20" i="1"/>
  <c r="CC23" i="1" s="1"/>
  <c r="CB20" i="1"/>
  <c r="CB23" i="1" s="1"/>
  <c r="CA20" i="1"/>
  <c r="CA23" i="1" s="1"/>
  <c r="BZ20" i="1"/>
  <c r="BZ23" i="1" s="1"/>
  <c r="BY20" i="1"/>
  <c r="BY23" i="1" s="1"/>
  <c r="BX20" i="1"/>
  <c r="BX23" i="1" s="1"/>
  <c r="BW20" i="1"/>
  <c r="BW23" i="1" s="1"/>
  <c r="BV20" i="1"/>
  <c r="BV23" i="1" s="1"/>
  <c r="BU20" i="1"/>
  <c r="BU23" i="1" s="1"/>
  <c r="BT20" i="1"/>
  <c r="BT23" i="1" s="1"/>
  <c r="BS20" i="1"/>
  <c r="BS23" i="1" s="1"/>
  <c r="BR20" i="1"/>
  <c r="BR23" i="1" s="1"/>
  <c r="BQ20" i="1"/>
  <c r="BQ23" i="1" s="1"/>
  <c r="BP20" i="1"/>
  <c r="BP23" i="1" s="1"/>
  <c r="BO20" i="1"/>
  <c r="BO23" i="1" s="1"/>
  <c r="BN20" i="1"/>
  <c r="BN23" i="1" s="1"/>
  <c r="BM20" i="1"/>
  <c r="BM23" i="1" s="1"/>
  <c r="BL20" i="1"/>
  <c r="BL23" i="1" s="1"/>
  <c r="BK20" i="1"/>
  <c r="BK23" i="1" s="1"/>
  <c r="BJ20" i="1"/>
  <c r="BJ23" i="1" s="1"/>
  <c r="BI20" i="1"/>
  <c r="BI23" i="1" s="1"/>
  <c r="BH20" i="1"/>
  <c r="BH23" i="1" s="1"/>
  <c r="BG20" i="1"/>
  <c r="BG23" i="1" s="1"/>
  <c r="BF20" i="1"/>
  <c r="BF23" i="1" s="1"/>
  <c r="BE20" i="1"/>
  <c r="BE23" i="1" s="1"/>
  <c r="BD20" i="1"/>
  <c r="BD23" i="1" s="1"/>
  <c r="BC20" i="1"/>
  <c r="BC23" i="1" s="1"/>
  <c r="BB20" i="1"/>
  <c r="BB23" i="1" s="1"/>
  <c r="BA20" i="1"/>
  <c r="BA23" i="1" s="1"/>
  <c r="AZ20" i="1"/>
  <c r="AZ23" i="1" s="1"/>
  <c r="AY20" i="1"/>
  <c r="AY23" i="1" s="1"/>
  <c r="AX20" i="1"/>
  <c r="AX23" i="1" s="1"/>
  <c r="AW20" i="1"/>
  <c r="AW23" i="1" s="1"/>
  <c r="AV20" i="1"/>
  <c r="AV23" i="1" s="1"/>
  <c r="AU20" i="1"/>
  <c r="AU23" i="1" s="1"/>
  <c r="AT20" i="1"/>
  <c r="AT23" i="1" s="1"/>
  <c r="AS20" i="1"/>
  <c r="AS23" i="1" s="1"/>
  <c r="AR20" i="1"/>
  <c r="AR23" i="1" s="1"/>
  <c r="AQ20" i="1"/>
  <c r="AQ23" i="1" s="1"/>
  <c r="AP20" i="1"/>
  <c r="AP23" i="1" s="1"/>
  <c r="AO20" i="1"/>
  <c r="AO23" i="1" s="1"/>
  <c r="AN20" i="1"/>
  <c r="AN23" i="1" s="1"/>
  <c r="AM20" i="1"/>
  <c r="AM23" i="1" s="1"/>
  <c r="AL20" i="1"/>
  <c r="AL23" i="1" s="1"/>
  <c r="AK20" i="1"/>
  <c r="AK23" i="1" s="1"/>
  <c r="AJ20" i="1"/>
  <c r="AJ23" i="1" s="1"/>
  <c r="AI20" i="1"/>
  <c r="AI23" i="1" s="1"/>
  <c r="AH20" i="1"/>
  <c r="AH23" i="1" s="1"/>
  <c r="AG20" i="1"/>
  <c r="AG23" i="1" s="1"/>
  <c r="AF20" i="1"/>
  <c r="AF23" i="1" s="1"/>
  <c r="AE20" i="1"/>
  <c r="AE23" i="1" s="1"/>
  <c r="AD20" i="1"/>
  <c r="AD23" i="1" s="1"/>
  <c r="AC20" i="1"/>
  <c r="AC23" i="1" s="1"/>
  <c r="AB20" i="1"/>
  <c r="AB23" i="1" s="1"/>
  <c r="AA20" i="1"/>
  <c r="AA23" i="1" s="1"/>
  <c r="Z20" i="1"/>
  <c r="Z23" i="1" s="1"/>
  <c r="Y20" i="1"/>
  <c r="Y23" i="1" s="1"/>
  <c r="X20" i="1"/>
  <c r="X23" i="1" s="1"/>
  <c r="W20" i="1"/>
  <c r="W23" i="1" s="1"/>
  <c r="V20" i="1"/>
  <c r="V23" i="1" s="1"/>
  <c r="U20" i="1"/>
  <c r="U23" i="1" s="1"/>
  <c r="T20" i="1"/>
  <c r="T23" i="1" s="1"/>
  <c r="S20" i="1"/>
  <c r="S23" i="1" s="1"/>
  <c r="R20" i="1"/>
  <c r="R23" i="1" s="1"/>
  <c r="Q20" i="1"/>
  <c r="Q23" i="1" s="1"/>
  <c r="P20" i="1"/>
  <c r="P23" i="1" s="1"/>
  <c r="O20" i="1"/>
  <c r="O23" i="1" s="1"/>
  <c r="N20" i="1"/>
  <c r="N23" i="1" s="1"/>
  <c r="M20" i="1"/>
  <c r="M23" i="1" s="1"/>
  <c r="L20" i="1"/>
  <c r="L23" i="1" s="1"/>
  <c r="K20" i="1"/>
  <c r="K23" i="1" s="1"/>
  <c r="J20" i="1"/>
  <c r="J23" i="1" s="1"/>
  <c r="I20" i="1"/>
  <c r="I23" i="1" s="1"/>
  <c r="H20" i="1"/>
  <c r="H23" i="1" s="1"/>
  <c r="G20" i="1"/>
  <c r="G23" i="1" s="1"/>
  <c r="F20" i="1"/>
  <c r="F23" i="1" s="1"/>
  <c r="E20" i="1"/>
  <c r="E23" i="1" s="1"/>
  <c r="D20" i="1"/>
  <c r="D23" i="1" s="1"/>
  <c r="C20" i="1"/>
  <c r="C23" i="1" s="1"/>
  <c r="EA19" i="1"/>
  <c r="DZ19" i="1"/>
  <c r="DZ10" i="1"/>
  <c r="DZ6" i="1"/>
  <c r="DZ5" i="1"/>
  <c r="DZ4" i="1"/>
  <c r="CC48" i="1" l="1"/>
  <c r="BI26" i="1"/>
  <c r="DQ29" i="1"/>
  <c r="DQ30" i="1" s="1"/>
  <c r="BE29" i="1"/>
  <c r="BE30" i="1" s="1"/>
  <c r="BE48" i="1" s="1"/>
  <c r="Q21" i="1"/>
  <c r="Q24" i="1" s="1"/>
  <c r="AG21" i="1"/>
  <c r="AG24" i="1" s="1"/>
  <c r="AW21" i="1"/>
  <c r="AW24" i="1" s="1"/>
  <c r="BM21" i="1"/>
  <c r="BM24" i="1" s="1"/>
  <c r="BM48" i="1" s="1"/>
  <c r="CL21" i="1"/>
  <c r="CL24" i="1" s="1"/>
  <c r="CX21" i="1"/>
  <c r="CX24" i="1" s="1"/>
  <c r="CO26" i="1"/>
  <c r="CO27" i="1" s="1"/>
  <c r="CO28" i="1" s="1"/>
  <c r="CK29" i="1"/>
  <c r="CK30" i="1" s="1"/>
  <c r="CK48" i="1" s="1"/>
  <c r="CS48" i="1"/>
  <c r="AC26" i="1"/>
  <c r="Y29" i="1"/>
  <c r="Y30" i="1" s="1"/>
  <c r="Y48" i="1" s="1"/>
  <c r="DI26" i="1"/>
  <c r="DI27" i="1" s="1"/>
  <c r="DI28" i="1" s="1"/>
  <c r="DI49" i="1" s="1"/>
  <c r="CC26" i="1"/>
  <c r="Q26" i="1"/>
  <c r="Q27" i="1" s="1"/>
  <c r="Q28" i="1" s="1"/>
  <c r="Q49" i="1" s="1"/>
  <c r="DI29" i="1"/>
  <c r="DI30" i="1" s="1"/>
  <c r="DI48" i="1" s="1"/>
  <c r="AW29" i="1"/>
  <c r="AW30" i="1" s="1"/>
  <c r="AW48" i="1" s="1"/>
  <c r="M21" i="1"/>
  <c r="M24" i="1" s="1"/>
  <c r="U21" i="1"/>
  <c r="U24" i="1" s="1"/>
  <c r="AK21" i="1"/>
  <c r="AK24" i="1" s="1"/>
  <c r="AS21" i="1"/>
  <c r="AS24" i="1" s="1"/>
  <c r="AS48" i="1" s="1"/>
  <c r="BI21" i="1"/>
  <c r="BI24" i="1" s="1"/>
  <c r="BQ21" i="1"/>
  <c r="BQ24" i="1" s="1"/>
  <c r="F21" i="1"/>
  <c r="F24" i="1" s="1"/>
  <c r="N21" i="1"/>
  <c r="N24" i="1" s="1"/>
  <c r="N48" i="1" s="1"/>
  <c r="V21" i="1"/>
  <c r="V24" i="1" s="1"/>
  <c r="AD21" i="1"/>
  <c r="AD24" i="1" s="1"/>
  <c r="AD48" i="1" s="1"/>
  <c r="AL21" i="1"/>
  <c r="AL24" i="1" s="1"/>
  <c r="AT21" i="1"/>
  <c r="AT24" i="1" s="1"/>
  <c r="AT48" i="1" s="1"/>
  <c r="BB21" i="1"/>
  <c r="BB24" i="1" s="1"/>
  <c r="BJ21" i="1"/>
  <c r="BJ24" i="1" s="1"/>
  <c r="BJ48" i="1" s="1"/>
  <c r="BR21" i="1"/>
  <c r="BR24" i="1" s="1"/>
  <c r="BR48" i="1" s="1"/>
  <c r="BZ21" i="1"/>
  <c r="BZ24" i="1" s="1"/>
  <c r="BZ48" i="1" s="1"/>
  <c r="CH21" i="1"/>
  <c r="CH24" i="1" s="1"/>
  <c r="CO21" i="1"/>
  <c r="CO24" i="1" s="1"/>
  <c r="CO48" i="1" s="1"/>
  <c r="CW21" i="1"/>
  <c r="CW24" i="1" s="1"/>
  <c r="DB21" i="1"/>
  <c r="DB24" i="1" s="1"/>
  <c r="DB48" i="1" s="1"/>
  <c r="DJ21" i="1"/>
  <c r="DJ24" i="1" s="1"/>
  <c r="DQ21" i="1"/>
  <c r="DQ24" i="1" s="1"/>
  <c r="DY21" i="1"/>
  <c r="DY24" i="1" s="1"/>
  <c r="DY48" i="1" s="1"/>
  <c r="DY26" i="1"/>
  <c r="DY27" i="1" s="1"/>
  <c r="DY28" i="1" s="1"/>
  <c r="DY49" i="1" s="1"/>
  <c r="CS26" i="1"/>
  <c r="BM26" i="1"/>
  <c r="BM27" i="1" s="1"/>
  <c r="BM28" i="1" s="1"/>
  <c r="AG26" i="1"/>
  <c r="E21" i="1"/>
  <c r="E24" i="1" s="1"/>
  <c r="AC21" i="1"/>
  <c r="AC24" i="1" s="1"/>
  <c r="AC48" i="1" s="1"/>
  <c r="BA21" i="1"/>
  <c r="BA24" i="1" s="1"/>
  <c r="BY21" i="1"/>
  <c r="BY24" i="1" s="1"/>
  <c r="BY48" i="1" s="1"/>
  <c r="CG21" i="1"/>
  <c r="CG24" i="1" s="1"/>
  <c r="DA21" i="1"/>
  <c r="DA24" i="1" s="1"/>
  <c r="DE26" i="1"/>
  <c r="DE27" i="1" s="1"/>
  <c r="DE28" i="1" s="1"/>
  <c r="DE49" i="1" s="1"/>
  <c r="BY26" i="1"/>
  <c r="BY27" i="1" s="1"/>
  <c r="BY28" i="1" s="1"/>
  <c r="BY49" i="1" s="1"/>
  <c r="AS26" i="1"/>
  <c r="AS27" i="1" s="1"/>
  <c r="AS28" i="1" s="1"/>
  <c r="AS49" i="1" s="1"/>
  <c r="M26" i="1"/>
  <c r="M27" i="1" s="1"/>
  <c r="M28" i="1" s="1"/>
  <c r="M49" i="1" s="1"/>
  <c r="DA29" i="1"/>
  <c r="DA30" i="1" s="1"/>
  <c r="DA48" i="1" s="1"/>
  <c r="BU29" i="1"/>
  <c r="BU30" i="1" s="1"/>
  <c r="BU48" i="1" s="1"/>
  <c r="AO29" i="1"/>
  <c r="AO30" i="1" s="1"/>
  <c r="AO48" i="1" s="1"/>
  <c r="I29" i="1"/>
  <c r="I30" i="1" s="1"/>
  <c r="CE21" i="1"/>
  <c r="CE24" i="1" s="1"/>
  <c r="DK21" i="1"/>
  <c r="DK24" i="1" s="1"/>
  <c r="D26" i="1"/>
  <c r="D27" i="1" s="1"/>
  <c r="D28" i="1" s="1"/>
  <c r="D29" i="1"/>
  <c r="D30" i="1" s="1"/>
  <c r="L26" i="1"/>
  <c r="L29" i="1"/>
  <c r="L30" i="1" s="1"/>
  <c r="AB26" i="1"/>
  <c r="AB29" i="1"/>
  <c r="AB30" i="1" s="1"/>
  <c r="AJ26" i="1"/>
  <c r="AJ27" i="1" s="1"/>
  <c r="AJ28" i="1" s="1"/>
  <c r="AJ29" i="1"/>
  <c r="AJ30" i="1" s="1"/>
  <c r="AZ26" i="1"/>
  <c r="AZ27" i="1" s="1"/>
  <c r="AZ28" i="1" s="1"/>
  <c r="AZ29" i="1"/>
  <c r="AZ30" i="1" s="1"/>
  <c r="BH26" i="1"/>
  <c r="BH27" i="1" s="1"/>
  <c r="BH28" i="1" s="1"/>
  <c r="BH29" i="1"/>
  <c r="BH30" i="1" s="1"/>
  <c r="CB26" i="1"/>
  <c r="CB27" i="1" s="1"/>
  <c r="CB28" i="1" s="1"/>
  <c r="CB21" i="1"/>
  <c r="CB24" i="1" s="1"/>
  <c r="AG48" i="1"/>
  <c r="CU21" i="1"/>
  <c r="CU24" i="1" s="1"/>
  <c r="T26" i="1"/>
  <c r="T27" i="1" s="1"/>
  <c r="T28" i="1" s="1"/>
  <c r="T29" i="1"/>
  <c r="T30" i="1" s="1"/>
  <c r="AR26" i="1"/>
  <c r="AR29" i="1"/>
  <c r="AR30" i="1" s="1"/>
  <c r="BP26" i="1"/>
  <c r="BP27" i="1" s="1"/>
  <c r="BP28" i="1" s="1"/>
  <c r="BP29" i="1"/>
  <c r="BP30" i="1" s="1"/>
  <c r="BX26" i="1"/>
  <c r="BX27" i="1" s="1"/>
  <c r="BX28" i="1" s="1"/>
  <c r="BX29" i="1"/>
  <c r="BX30" i="1" s="1"/>
  <c r="CF26" i="1"/>
  <c r="CF27" i="1" s="1"/>
  <c r="CF28" i="1" s="1"/>
  <c r="CF49" i="1" s="1"/>
  <c r="CF29" i="1"/>
  <c r="CF30" i="1" s="1"/>
  <c r="CF21" i="1"/>
  <c r="CF24" i="1" s="1"/>
  <c r="CJ26" i="1"/>
  <c r="CJ27" i="1" s="1"/>
  <c r="CJ28" i="1" s="1"/>
  <c r="CJ21" i="1"/>
  <c r="CJ24" i="1" s="1"/>
  <c r="CN26" i="1"/>
  <c r="CN27" i="1" s="1"/>
  <c r="CN28" i="1" s="1"/>
  <c r="CN29" i="1"/>
  <c r="CN30" i="1" s="1"/>
  <c r="CN21" i="1"/>
  <c r="CN24" i="1" s="1"/>
  <c r="CR26" i="1"/>
  <c r="CR21" i="1"/>
  <c r="CR24" i="1" s="1"/>
  <c r="CV26" i="1"/>
  <c r="CV29" i="1"/>
  <c r="CV30" i="1" s="1"/>
  <c r="CV21" i="1"/>
  <c r="CV24" i="1" s="1"/>
  <c r="CZ26" i="1"/>
  <c r="CZ27" i="1" s="1"/>
  <c r="CZ28" i="1" s="1"/>
  <c r="CZ21" i="1"/>
  <c r="CZ24" i="1" s="1"/>
  <c r="DD26" i="1"/>
  <c r="DD27" i="1" s="1"/>
  <c r="DD28" i="1" s="1"/>
  <c r="DD29" i="1"/>
  <c r="DD30" i="1" s="1"/>
  <c r="DD21" i="1"/>
  <c r="DD24" i="1" s="1"/>
  <c r="DH26" i="1"/>
  <c r="DH21" i="1"/>
  <c r="DH24" i="1" s="1"/>
  <c r="DL26" i="1"/>
  <c r="DL27" i="1" s="1"/>
  <c r="DL28" i="1" s="1"/>
  <c r="DL29" i="1"/>
  <c r="DL30" i="1" s="1"/>
  <c r="DL21" i="1"/>
  <c r="DL24" i="1" s="1"/>
  <c r="DP26" i="1"/>
  <c r="DP27" i="1" s="1"/>
  <c r="DP28" i="1" s="1"/>
  <c r="DP21" i="1"/>
  <c r="DP24" i="1" s="1"/>
  <c r="DT26" i="1"/>
  <c r="DT27" i="1" s="1"/>
  <c r="DT28" i="1" s="1"/>
  <c r="DT29" i="1"/>
  <c r="DT30" i="1" s="1"/>
  <c r="DT21" i="1"/>
  <c r="DT24" i="1" s="1"/>
  <c r="DX26" i="1"/>
  <c r="DX27" i="1" s="1"/>
  <c r="DX28" i="1" s="1"/>
  <c r="DX49" i="1" s="1"/>
  <c r="DX21" i="1"/>
  <c r="DX24" i="1" s="1"/>
  <c r="DX29" i="1"/>
  <c r="DX30" i="1" s="1"/>
  <c r="DH29" i="1"/>
  <c r="DH30" i="1" s="1"/>
  <c r="DH48" i="1" s="1"/>
  <c r="CR29" i="1"/>
  <c r="CR30" i="1" s="1"/>
  <c r="CB29" i="1"/>
  <c r="CB30" i="1" s="1"/>
  <c r="CB48" i="1" s="1"/>
  <c r="BL29" i="1"/>
  <c r="BL30" i="1" s="1"/>
  <c r="AV29" i="1"/>
  <c r="AV30" i="1" s="1"/>
  <c r="AF29" i="1"/>
  <c r="AF30" i="1" s="1"/>
  <c r="P29" i="1"/>
  <c r="P30" i="1" s="1"/>
  <c r="C21" i="1"/>
  <c r="C24" i="1" s="1"/>
  <c r="C48" i="1" s="1"/>
  <c r="G21" i="1"/>
  <c r="G24" i="1" s="1"/>
  <c r="K21" i="1"/>
  <c r="K24" i="1" s="1"/>
  <c r="O21" i="1"/>
  <c r="O24" i="1" s="1"/>
  <c r="S21" i="1"/>
  <c r="S24" i="1" s="1"/>
  <c r="W21" i="1"/>
  <c r="W24" i="1" s="1"/>
  <c r="AA21" i="1"/>
  <c r="AA24" i="1" s="1"/>
  <c r="AE21" i="1"/>
  <c r="AE24" i="1" s="1"/>
  <c r="AI21" i="1"/>
  <c r="AI24" i="1" s="1"/>
  <c r="AM21" i="1"/>
  <c r="AM24" i="1" s="1"/>
  <c r="AQ21" i="1"/>
  <c r="AQ24" i="1" s="1"/>
  <c r="AU21" i="1"/>
  <c r="AU24" i="1" s="1"/>
  <c r="AY21" i="1"/>
  <c r="AY24" i="1" s="1"/>
  <c r="BC21" i="1"/>
  <c r="BC24" i="1" s="1"/>
  <c r="BG21" i="1"/>
  <c r="BG24" i="1" s="1"/>
  <c r="BK21" i="1"/>
  <c r="BK24" i="1" s="1"/>
  <c r="BO21" i="1"/>
  <c r="BO24" i="1" s="1"/>
  <c r="BS21" i="1"/>
  <c r="BS24" i="1" s="1"/>
  <c r="BW21" i="1"/>
  <c r="BW24" i="1" s="1"/>
  <c r="CA21" i="1"/>
  <c r="CA24" i="1" s="1"/>
  <c r="CQ21" i="1"/>
  <c r="CQ24" i="1" s="1"/>
  <c r="DG21" i="1"/>
  <c r="DG24" i="1" s="1"/>
  <c r="DW21" i="1"/>
  <c r="DW24" i="1" s="1"/>
  <c r="M48" i="1"/>
  <c r="BI48" i="1"/>
  <c r="DE48" i="1"/>
  <c r="DU48" i="1"/>
  <c r="DQ48" i="1"/>
  <c r="I48" i="1"/>
  <c r="Q48" i="1"/>
  <c r="D21" i="1"/>
  <c r="D24" i="1" s="1"/>
  <c r="H21" i="1"/>
  <c r="H24" i="1" s="1"/>
  <c r="L21" i="1"/>
  <c r="L24" i="1" s="1"/>
  <c r="P21" i="1"/>
  <c r="P24" i="1" s="1"/>
  <c r="T21" i="1"/>
  <c r="T24" i="1" s="1"/>
  <c r="X21" i="1"/>
  <c r="X24" i="1" s="1"/>
  <c r="AB21" i="1"/>
  <c r="AB24" i="1" s="1"/>
  <c r="AF21" i="1"/>
  <c r="AF24" i="1" s="1"/>
  <c r="AJ21" i="1"/>
  <c r="AJ24" i="1" s="1"/>
  <c r="AN21" i="1"/>
  <c r="AN24" i="1" s="1"/>
  <c r="AR21" i="1"/>
  <c r="AR24" i="1" s="1"/>
  <c r="AV21" i="1"/>
  <c r="AV24" i="1" s="1"/>
  <c r="AZ21" i="1"/>
  <c r="AZ24" i="1" s="1"/>
  <c r="BD21" i="1"/>
  <c r="BD24" i="1" s="1"/>
  <c r="BH21" i="1"/>
  <c r="BH24" i="1" s="1"/>
  <c r="BL21" i="1"/>
  <c r="BL24" i="1" s="1"/>
  <c r="BP21" i="1"/>
  <c r="BP24" i="1" s="1"/>
  <c r="BT21" i="1"/>
  <c r="BT24" i="1" s="1"/>
  <c r="BX21" i="1"/>
  <c r="BX24" i="1" s="1"/>
  <c r="CM21" i="1"/>
  <c r="CM24" i="1" s="1"/>
  <c r="DC21" i="1"/>
  <c r="DC24" i="1" s="1"/>
  <c r="DS21" i="1"/>
  <c r="DS24" i="1" s="1"/>
  <c r="DP29" i="1"/>
  <c r="DP30" i="1" s="1"/>
  <c r="DP48" i="1" s="1"/>
  <c r="CZ29" i="1"/>
  <c r="CZ30" i="1" s="1"/>
  <c r="CZ48" i="1" s="1"/>
  <c r="CJ29" i="1"/>
  <c r="CJ30" i="1" s="1"/>
  <c r="BT29" i="1"/>
  <c r="BT30" i="1" s="1"/>
  <c r="BT48" i="1" s="1"/>
  <c r="BD29" i="1"/>
  <c r="BD30" i="1" s="1"/>
  <c r="BD48" i="1" s="1"/>
  <c r="AN29" i="1"/>
  <c r="AN30" i="1" s="1"/>
  <c r="X29" i="1"/>
  <c r="X30" i="1" s="1"/>
  <c r="H29" i="1"/>
  <c r="H30" i="1" s="1"/>
  <c r="H48" i="1" s="1"/>
  <c r="E27" i="1"/>
  <c r="E28" i="1" s="1"/>
  <c r="I27" i="1"/>
  <c r="I28" i="1" s="1"/>
  <c r="I49" i="1" s="1"/>
  <c r="U27" i="1"/>
  <c r="U28" i="1" s="1"/>
  <c r="U49" i="1" s="1"/>
  <c r="Y27" i="1"/>
  <c r="Y28" i="1" s="1"/>
  <c r="Y49" i="1" s="1"/>
  <c r="AC27" i="1"/>
  <c r="AC28" i="1" s="1"/>
  <c r="AG27" i="1"/>
  <c r="AG28" i="1" s="1"/>
  <c r="AG49" i="1" s="1"/>
  <c r="AK27" i="1"/>
  <c r="AK28" i="1" s="1"/>
  <c r="AO27" i="1"/>
  <c r="AO28" i="1" s="1"/>
  <c r="AO49" i="1" s="1"/>
  <c r="AW27" i="1"/>
  <c r="AW28" i="1" s="1"/>
  <c r="AW49" i="1" s="1"/>
  <c r="BA27" i="1"/>
  <c r="BA28" i="1" s="1"/>
  <c r="BA49" i="1" s="1"/>
  <c r="BE27" i="1"/>
  <c r="BE28" i="1" s="1"/>
  <c r="BE49" i="1" s="1"/>
  <c r="BI27" i="1"/>
  <c r="BI28" i="1" s="1"/>
  <c r="BQ27" i="1"/>
  <c r="BQ28" i="1" s="1"/>
  <c r="BQ49" i="1" s="1"/>
  <c r="BU27" i="1"/>
  <c r="BU28" i="1" s="1"/>
  <c r="BU49" i="1" s="1"/>
  <c r="CC27" i="1"/>
  <c r="CC28" i="1" s="1"/>
  <c r="CC49" i="1" s="1"/>
  <c r="CG27" i="1"/>
  <c r="CG28" i="1" s="1"/>
  <c r="CK27" i="1"/>
  <c r="CK28" i="1" s="1"/>
  <c r="CK49" i="1" s="1"/>
  <c r="CS27" i="1"/>
  <c r="CS28" i="1" s="1"/>
  <c r="CS49" i="1" s="1"/>
  <c r="CW27" i="1"/>
  <c r="CW28" i="1" s="1"/>
  <c r="CW49" i="1" s="1"/>
  <c r="DA27" i="1"/>
  <c r="DA28" i="1" s="1"/>
  <c r="DM27" i="1"/>
  <c r="DM28" i="1" s="1"/>
  <c r="DM49" i="1" s="1"/>
  <c r="DQ27" i="1"/>
  <c r="DQ28" i="1" s="1"/>
  <c r="DU27" i="1"/>
  <c r="DU28" i="1" s="1"/>
  <c r="DU49" i="1" s="1"/>
  <c r="DM29" i="1"/>
  <c r="DM30" i="1" s="1"/>
  <c r="DM48" i="1" s="1"/>
  <c r="CW29" i="1"/>
  <c r="CW30" i="1" s="1"/>
  <c r="CW48" i="1" s="1"/>
  <c r="CG29" i="1"/>
  <c r="CG30" i="1" s="1"/>
  <c r="BQ29" i="1"/>
  <c r="BQ30" i="1" s="1"/>
  <c r="BA29" i="1"/>
  <c r="BA30" i="1" s="1"/>
  <c r="BA48" i="1" s="1"/>
  <c r="AK29" i="1"/>
  <c r="AK30" i="1" s="1"/>
  <c r="AK48" i="1" s="1"/>
  <c r="U29" i="1"/>
  <c r="U30" i="1" s="1"/>
  <c r="E29" i="1"/>
  <c r="E30" i="1" s="1"/>
  <c r="G27" i="1"/>
  <c r="G28" i="1" s="1"/>
  <c r="K27" i="1"/>
  <c r="K28" i="1" s="1"/>
  <c r="O27" i="1"/>
  <c r="O28" i="1" s="1"/>
  <c r="S27" i="1"/>
  <c r="S28" i="1" s="1"/>
  <c r="W27" i="1"/>
  <c r="W28" i="1" s="1"/>
  <c r="AA27" i="1"/>
  <c r="AA28" i="1" s="1"/>
  <c r="AE27" i="1"/>
  <c r="AE28" i="1" s="1"/>
  <c r="AI27" i="1"/>
  <c r="AI28" i="1" s="1"/>
  <c r="AM27" i="1"/>
  <c r="AM28" i="1" s="1"/>
  <c r="AQ27" i="1"/>
  <c r="AQ28" i="1" s="1"/>
  <c r="AU27" i="1"/>
  <c r="AU28" i="1" s="1"/>
  <c r="AY27" i="1"/>
  <c r="AY28" i="1" s="1"/>
  <c r="BC27" i="1"/>
  <c r="BC28" i="1" s="1"/>
  <c r="BG27" i="1"/>
  <c r="BG28" i="1" s="1"/>
  <c r="BK27" i="1"/>
  <c r="BK28" i="1" s="1"/>
  <c r="BO27" i="1"/>
  <c r="BO28" i="1" s="1"/>
  <c r="BS27" i="1"/>
  <c r="BS28" i="1" s="1"/>
  <c r="BW27" i="1"/>
  <c r="BW28" i="1" s="1"/>
  <c r="CA27" i="1"/>
  <c r="CA28" i="1" s="1"/>
  <c r="CE27" i="1"/>
  <c r="CE28" i="1" s="1"/>
  <c r="CI27" i="1"/>
  <c r="CI28" i="1" s="1"/>
  <c r="CI49" i="1" s="1"/>
  <c r="CM27" i="1"/>
  <c r="CM28" i="1" s="1"/>
  <c r="CM49" i="1" s="1"/>
  <c r="CQ27" i="1"/>
  <c r="CQ28" i="1" s="1"/>
  <c r="CU27" i="1"/>
  <c r="CU28" i="1" s="1"/>
  <c r="CY27" i="1"/>
  <c r="CY28" i="1" s="1"/>
  <c r="CY49" i="1" s="1"/>
  <c r="DC27" i="1"/>
  <c r="DC28" i="1" s="1"/>
  <c r="DG27" i="1"/>
  <c r="DG28" i="1" s="1"/>
  <c r="DK27" i="1"/>
  <c r="DK28" i="1" s="1"/>
  <c r="DO27" i="1"/>
  <c r="DO28" i="1" s="1"/>
  <c r="DO49" i="1" s="1"/>
  <c r="DS27" i="1"/>
  <c r="DS28" i="1" s="1"/>
  <c r="DW27" i="1"/>
  <c r="DW28" i="1" s="1"/>
  <c r="DH27" i="1"/>
  <c r="DH28" i="1" s="1"/>
  <c r="CR27" i="1"/>
  <c r="CR28" i="1" s="1"/>
  <c r="CR49" i="1" s="1"/>
  <c r="BT27" i="1"/>
  <c r="BT28" i="1" s="1"/>
  <c r="BL27" i="1"/>
  <c r="BL28" i="1" s="1"/>
  <c r="BL49" i="1" s="1"/>
  <c r="BD27" i="1"/>
  <c r="BD28" i="1" s="1"/>
  <c r="AV27" i="1"/>
  <c r="AV28" i="1" s="1"/>
  <c r="AN27" i="1"/>
  <c r="AN28" i="1" s="1"/>
  <c r="AF27" i="1"/>
  <c r="AF28" i="1" s="1"/>
  <c r="AF49" i="1" s="1"/>
  <c r="X27" i="1"/>
  <c r="X28" i="1" s="1"/>
  <c r="P27" i="1"/>
  <c r="P28" i="1" s="1"/>
  <c r="H27" i="1"/>
  <c r="H28" i="1" s="1"/>
  <c r="F48" i="1"/>
  <c r="J48" i="1"/>
  <c r="R48" i="1"/>
  <c r="V48" i="1"/>
  <c r="Z48" i="1"/>
  <c r="AH48" i="1"/>
  <c r="AL48" i="1"/>
  <c r="AP48" i="1"/>
  <c r="AX48" i="1"/>
  <c r="BB48" i="1"/>
  <c r="BF48" i="1"/>
  <c r="BN48" i="1"/>
  <c r="BV48" i="1"/>
  <c r="CD48" i="1"/>
  <c r="CH48" i="1"/>
  <c r="CL48" i="1"/>
  <c r="CP48" i="1"/>
  <c r="CT48" i="1"/>
  <c r="CX48" i="1"/>
  <c r="DF48" i="1"/>
  <c r="DJ48" i="1"/>
  <c r="DN48" i="1"/>
  <c r="DR48" i="1"/>
  <c r="DV48" i="1"/>
  <c r="CV27" i="1"/>
  <c r="CV28" i="1" s="1"/>
  <c r="AR27" i="1"/>
  <c r="AR28" i="1" s="1"/>
  <c r="AB27" i="1"/>
  <c r="AB28" i="1" s="1"/>
  <c r="L27" i="1"/>
  <c r="L28" i="1" s="1"/>
  <c r="DV26" i="1"/>
  <c r="DV27" i="1" s="1"/>
  <c r="DV28" i="1" s="1"/>
  <c r="DV49" i="1" s="1"/>
  <c r="DR26" i="1"/>
  <c r="DR27" i="1" s="1"/>
  <c r="DR28" i="1" s="1"/>
  <c r="DR49" i="1" s="1"/>
  <c r="DN26" i="1"/>
  <c r="DN27" i="1" s="1"/>
  <c r="DN28" i="1" s="1"/>
  <c r="DN49" i="1" s="1"/>
  <c r="DJ26" i="1"/>
  <c r="DJ27" i="1" s="1"/>
  <c r="DJ28" i="1" s="1"/>
  <c r="DF26" i="1"/>
  <c r="DF27" i="1" s="1"/>
  <c r="DF28" i="1" s="1"/>
  <c r="DF49" i="1" s="1"/>
  <c r="DB26" i="1"/>
  <c r="DB27" i="1" s="1"/>
  <c r="DB28" i="1" s="1"/>
  <c r="CX26" i="1"/>
  <c r="CX27" i="1" s="1"/>
  <c r="CX28" i="1" s="1"/>
  <c r="CX49" i="1" s="1"/>
  <c r="CT26" i="1"/>
  <c r="CT27" i="1" s="1"/>
  <c r="CT28" i="1" s="1"/>
  <c r="CT49" i="1" s="1"/>
  <c r="CP26" i="1"/>
  <c r="CP27" i="1" s="1"/>
  <c r="CP28" i="1" s="1"/>
  <c r="CP49" i="1" s="1"/>
  <c r="CL26" i="1"/>
  <c r="CL27" i="1" s="1"/>
  <c r="CL28" i="1" s="1"/>
  <c r="CL49" i="1" s="1"/>
  <c r="CH26" i="1"/>
  <c r="CH27" i="1" s="1"/>
  <c r="CH28" i="1" s="1"/>
  <c r="CD26" i="1"/>
  <c r="CD27" i="1" s="1"/>
  <c r="CD28" i="1" s="1"/>
  <c r="CD49" i="1" s="1"/>
  <c r="BZ26" i="1"/>
  <c r="BZ27" i="1" s="1"/>
  <c r="BZ28" i="1" s="1"/>
  <c r="BV26" i="1"/>
  <c r="BV27" i="1" s="1"/>
  <c r="BV28" i="1" s="1"/>
  <c r="BV49" i="1" s="1"/>
  <c r="BR26" i="1"/>
  <c r="BR27" i="1" s="1"/>
  <c r="BR28" i="1" s="1"/>
  <c r="BR49" i="1" s="1"/>
  <c r="BN26" i="1"/>
  <c r="BN27" i="1" s="1"/>
  <c r="BN28" i="1" s="1"/>
  <c r="BN49" i="1" s="1"/>
  <c r="BJ26" i="1"/>
  <c r="BJ27" i="1" s="1"/>
  <c r="BJ28" i="1" s="1"/>
  <c r="BF26" i="1"/>
  <c r="BF27" i="1" s="1"/>
  <c r="BF28" i="1" s="1"/>
  <c r="BF49" i="1" s="1"/>
  <c r="BB26" i="1"/>
  <c r="BB27" i="1" s="1"/>
  <c r="BB28" i="1" s="1"/>
  <c r="AX26" i="1"/>
  <c r="AX27" i="1" s="1"/>
  <c r="AX28" i="1" s="1"/>
  <c r="AX49" i="1" s="1"/>
  <c r="AT26" i="1"/>
  <c r="AT27" i="1" s="1"/>
  <c r="AT28" i="1" s="1"/>
  <c r="AP26" i="1"/>
  <c r="AP27" i="1" s="1"/>
  <c r="AP28" i="1" s="1"/>
  <c r="AP49" i="1" s="1"/>
  <c r="AL26" i="1"/>
  <c r="AL27" i="1" s="1"/>
  <c r="AL28" i="1" s="1"/>
  <c r="AL49" i="1" s="1"/>
  <c r="AH26" i="1"/>
  <c r="AH27" i="1" s="1"/>
  <c r="AH28" i="1" s="1"/>
  <c r="AH49" i="1" s="1"/>
  <c r="AD26" i="1"/>
  <c r="AD27" i="1" s="1"/>
  <c r="AD28" i="1" s="1"/>
  <c r="Z26" i="1"/>
  <c r="Z27" i="1" s="1"/>
  <c r="Z28" i="1" s="1"/>
  <c r="Z49" i="1" s="1"/>
  <c r="V26" i="1"/>
  <c r="V27" i="1" s="1"/>
  <c r="V28" i="1" s="1"/>
  <c r="R26" i="1"/>
  <c r="R27" i="1" s="1"/>
  <c r="R28" i="1" s="1"/>
  <c r="R49" i="1" s="1"/>
  <c r="N26" i="1"/>
  <c r="N27" i="1" s="1"/>
  <c r="N28" i="1" s="1"/>
  <c r="J26" i="1"/>
  <c r="J27" i="1" s="1"/>
  <c r="J28" i="1" s="1"/>
  <c r="J49" i="1" s="1"/>
  <c r="F26" i="1"/>
  <c r="F27" i="1" s="1"/>
  <c r="F28" i="1" s="1"/>
  <c r="F49" i="1" s="1"/>
  <c r="C26" i="1"/>
  <c r="C27" i="1" s="1"/>
  <c r="C28" i="1" s="1"/>
  <c r="C49" i="1" s="1"/>
  <c r="DW29" i="1"/>
  <c r="DW30" i="1" s="1"/>
  <c r="DS29" i="1"/>
  <c r="DS30" i="1" s="1"/>
  <c r="DS48" i="1" s="1"/>
  <c r="DO29" i="1"/>
  <c r="DO30" i="1" s="1"/>
  <c r="DO48" i="1" s="1"/>
  <c r="DK29" i="1"/>
  <c r="DK30" i="1" s="1"/>
  <c r="DG29" i="1"/>
  <c r="DG30" i="1" s="1"/>
  <c r="DC29" i="1"/>
  <c r="DC30" i="1" s="1"/>
  <c r="CY29" i="1"/>
  <c r="CY30" i="1" s="1"/>
  <c r="CY48" i="1" s="1"/>
  <c r="CU29" i="1"/>
  <c r="CU30" i="1" s="1"/>
  <c r="CQ29" i="1"/>
  <c r="CQ30" i="1" s="1"/>
  <c r="CM29" i="1"/>
  <c r="CM30" i="1" s="1"/>
  <c r="CI29" i="1"/>
  <c r="CI30" i="1" s="1"/>
  <c r="CI48" i="1" s="1"/>
  <c r="CE29" i="1"/>
  <c r="CE30" i="1" s="1"/>
  <c r="CE48" i="1" s="1"/>
  <c r="CA29" i="1"/>
  <c r="CA30" i="1" s="1"/>
  <c r="BW29" i="1"/>
  <c r="BW30" i="1" s="1"/>
  <c r="BW48" i="1" s="1"/>
  <c r="BS29" i="1"/>
  <c r="BS30" i="1" s="1"/>
  <c r="BO29" i="1"/>
  <c r="BO30" i="1" s="1"/>
  <c r="BO48" i="1" s="1"/>
  <c r="BK29" i="1"/>
  <c r="BK30" i="1" s="1"/>
  <c r="BG29" i="1"/>
  <c r="BG30" i="1" s="1"/>
  <c r="BG48" i="1" s="1"/>
  <c r="BC29" i="1"/>
  <c r="BC30" i="1" s="1"/>
  <c r="AY29" i="1"/>
  <c r="AY30" i="1" s="1"/>
  <c r="AY48" i="1" s="1"/>
  <c r="AU29" i="1"/>
  <c r="AU30" i="1" s="1"/>
  <c r="AQ29" i="1"/>
  <c r="AQ30" i="1" s="1"/>
  <c r="AQ48" i="1" s="1"/>
  <c r="AM29" i="1"/>
  <c r="AM30" i="1" s="1"/>
  <c r="AI29" i="1"/>
  <c r="AI30" i="1" s="1"/>
  <c r="AI48" i="1" s="1"/>
  <c r="AE29" i="1"/>
  <c r="AE30" i="1" s="1"/>
  <c r="AA29" i="1"/>
  <c r="AA30" i="1" s="1"/>
  <c r="AA48" i="1" s="1"/>
  <c r="W29" i="1"/>
  <c r="W30" i="1" s="1"/>
  <c r="S29" i="1"/>
  <c r="S30" i="1" s="1"/>
  <c r="S48" i="1" s="1"/>
  <c r="O29" i="1"/>
  <c r="O30" i="1" s="1"/>
  <c r="K29" i="1"/>
  <c r="K30" i="1" s="1"/>
  <c r="K48" i="1" s="1"/>
  <c r="G29" i="1"/>
  <c r="G30" i="1" s="1"/>
  <c r="EA38" i="1"/>
  <c r="EB37" i="1"/>
  <c r="EC37" i="1" s="1"/>
  <c r="EB33" i="1"/>
  <c r="EC33" i="1" s="1"/>
  <c r="EB31" i="1"/>
  <c r="EC31" i="1" s="1"/>
  <c r="DZ38" i="1"/>
  <c r="EB38" i="1" s="1"/>
  <c r="EC38" i="1" s="1"/>
  <c r="CG49" i="1" l="1"/>
  <c r="DW48" i="1"/>
  <c r="H49" i="1"/>
  <c r="AN49" i="1"/>
  <c r="BT49" i="1"/>
  <c r="G48" i="1"/>
  <c r="W48" i="1"/>
  <c r="AM48" i="1"/>
  <c r="BC48" i="1"/>
  <c r="BS48" i="1"/>
  <c r="E49" i="1"/>
  <c r="CM48" i="1"/>
  <c r="DB49" i="1"/>
  <c r="P49" i="1"/>
  <c r="AV49" i="1"/>
  <c r="CE49" i="1"/>
  <c r="BO49" i="1"/>
  <c r="AY49" i="1"/>
  <c r="AI49" i="1"/>
  <c r="S49" i="1"/>
  <c r="E48" i="1"/>
  <c r="DL48" i="1"/>
  <c r="CZ49" i="1"/>
  <c r="CF48" i="1"/>
  <c r="BM49" i="1"/>
  <c r="CQ48" i="1"/>
  <c r="N49" i="1"/>
  <c r="AT49" i="1"/>
  <c r="BZ49" i="1"/>
  <c r="DL49" i="1"/>
  <c r="DG49" i="1"/>
  <c r="CQ49" i="1"/>
  <c r="CG48" i="1"/>
  <c r="AK49" i="1"/>
  <c r="CB49" i="1"/>
  <c r="O48" i="1"/>
  <c r="AU48" i="1"/>
  <c r="BK48" i="1"/>
  <c r="CA48" i="1"/>
  <c r="AD49" i="1"/>
  <c r="BJ49" i="1"/>
  <c r="AB49" i="1"/>
  <c r="BH49" i="1"/>
  <c r="BQ48" i="1"/>
  <c r="DJ49" i="1"/>
  <c r="CV49" i="1"/>
  <c r="DW49" i="1"/>
  <c r="CA49" i="1"/>
  <c r="BK49" i="1"/>
  <c r="AU49" i="1"/>
  <c r="AE49" i="1"/>
  <c r="O49" i="1"/>
  <c r="U48" i="1"/>
  <c r="CO49" i="1"/>
  <c r="BI49" i="1"/>
  <c r="AC49" i="1"/>
  <c r="X48" i="1"/>
  <c r="CJ48" i="1"/>
  <c r="AV48" i="1"/>
  <c r="CV48" i="1"/>
  <c r="BX48" i="1"/>
  <c r="AR48" i="1"/>
  <c r="BH48" i="1"/>
  <c r="L48" i="1"/>
  <c r="AE48" i="1"/>
  <c r="V49" i="1"/>
  <c r="BB49" i="1"/>
  <c r="CH49" i="1"/>
  <c r="L49" i="1"/>
  <c r="AR49" i="1"/>
  <c r="BX49" i="1"/>
  <c r="DD49" i="1"/>
  <c r="X49" i="1"/>
  <c r="BD49" i="1"/>
  <c r="CJ49" i="1"/>
  <c r="DP49" i="1"/>
  <c r="DS49" i="1"/>
  <c r="BW49" i="1"/>
  <c r="BG49" i="1"/>
  <c r="AQ49" i="1"/>
  <c r="AA49" i="1"/>
  <c r="K49" i="1"/>
  <c r="DQ49" i="1"/>
  <c r="DA49" i="1"/>
  <c r="AN48" i="1"/>
  <c r="AJ48" i="1"/>
  <c r="DC48" i="1"/>
  <c r="T49" i="1"/>
  <c r="AZ49" i="1"/>
  <c r="DC49" i="1"/>
  <c r="BL48" i="1"/>
  <c r="DX48" i="1"/>
  <c r="DT48" i="1"/>
  <c r="CN48" i="1"/>
  <c r="DG48" i="1"/>
  <c r="CN49" i="1"/>
  <c r="DT49" i="1"/>
  <c r="BS49" i="1"/>
  <c r="BC49" i="1"/>
  <c r="AM49" i="1"/>
  <c r="W49" i="1"/>
  <c r="G49" i="1"/>
  <c r="P48" i="1"/>
  <c r="BP48" i="1"/>
  <c r="T48" i="1"/>
  <c r="AZ48" i="1"/>
  <c r="AB48" i="1"/>
  <c r="D48" i="1"/>
  <c r="CU48" i="1"/>
  <c r="DK48" i="1"/>
  <c r="D49" i="1"/>
  <c r="AJ49" i="1"/>
  <c r="BP49" i="1"/>
  <c r="DH49" i="1"/>
  <c r="DK49" i="1"/>
  <c r="CU49" i="1"/>
  <c r="AF48" i="1"/>
  <c r="CR48" i="1"/>
  <c r="DD48" i="1"/>
</calcChain>
</file>

<file path=xl/sharedStrings.xml><?xml version="1.0" encoding="utf-8"?>
<sst xmlns="http://schemas.openxmlformats.org/spreadsheetml/2006/main" count="813" uniqueCount="164">
  <si>
    <t>Line</t>
  </si>
  <si>
    <t/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</si>
  <si>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</si>
  <si>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</si>
  <si>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</si>
  <si>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</si>
  <si>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</si>
  <si>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</si>
  <si>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</si>
  <si>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</si>
  <si>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</si>
  <si>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</si>
  <si>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</si>
  <si>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</si>
  <si>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</si>
  <si>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</si>
  <si>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</si>
  <si>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</si>
  <si>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</si>
  <si>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</si>
  <si>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</si>
  <si>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</si>
  <si>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</si>
  <si>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</si>
  <si>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</si>
  <si>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</si>
  <si>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</si>
  <si>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</si>
  <si>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</si>
  <si>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</si>
  <si>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</si>
  <si>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</si>
  <si>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</si>
  <si>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</si>
  <si>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Q1</t>
  </si>
  <si>
    <t>Q2</t>
  </si>
  <si>
    <t>Q3</t>
  </si>
  <si>
    <t>Q4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</si>
  <si>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</si>
  <si>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</si>
  <si>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</si>
  <si>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</si>
  <si>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</si>
  <si>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</si>
  <si>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</si>
  <si>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</si>
  <si>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</si>
  <si>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</si>
  <si>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</si>
  <si>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</si>
  <si>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</si>
  <si>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</si>
  <si>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</si>
  <si>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</si>
  <si>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</si>
  <si>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</si>
  <si>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</si>
  <si>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</si>
  <si>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</si>
  <si>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</si>
  <si>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</si>
  <si>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</si>
  <si>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</si>
  <si>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</si>
  <si>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</si>
  <si>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</si>
  <si>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</si>
  <si>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</si>
  <si>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</si>
  <si>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</si>
  <si>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</si>
  <si>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GO</t>
  </si>
  <si>
    <t>depreciation share of c+v+s)</t>
  </si>
  <si>
    <t>adjusted net operating surplus</t>
  </si>
  <si>
    <t>compensation share of c+v+s</t>
  </si>
  <si>
    <t>depreciation share indexed</t>
  </si>
  <si>
    <t>compensation indexed</t>
  </si>
  <si>
    <t>in percentage terms</t>
  </si>
  <si>
    <t xml:space="preserve"> weighted compensation ratio to profit</t>
  </si>
  <si>
    <t>18</t>
  </si>
  <si>
    <t>DEPRECIATION</t>
  </si>
  <si>
    <t>19</t>
  </si>
  <si>
    <t>GVA</t>
  </si>
  <si>
    <t>20</t>
  </si>
  <si>
    <t>COMPENSATION</t>
  </si>
  <si>
    <t>21</t>
  </si>
  <si>
    <t>22</t>
  </si>
  <si>
    <t>23</t>
  </si>
  <si>
    <t>24</t>
  </si>
  <si>
    <t>NET SURPLUS</t>
  </si>
  <si>
    <t>ADJUSTED NET SURPLUS</t>
  </si>
  <si>
    <t>25</t>
  </si>
  <si>
    <t>26</t>
  </si>
  <si>
    <t>27</t>
  </si>
  <si>
    <t>PROFIT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</si>
  <si>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</si>
  <si>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</si>
  <si>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</si>
  <si>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</si>
  <si>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</si>
  <si>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</si>
  <si>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</si>
  <si>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</si>
  <si>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</si>
  <si>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</si>
  <si>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</si>
  <si>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</si>
  <si>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</si>
  <si>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</si>
  <si>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</si>
  <si>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</si>
  <si>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</si>
  <si>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</si>
  <si>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</si>
  <si>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</si>
  <si>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</si>
  <si>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(2012)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</si>
  <si>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</si>
  <si>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</si>
  <si>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</si>
  <si>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</si>
  <si>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</si>
  <si>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</si>
  <si>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depreciation ratio to adjusted surplus</t>
  </si>
  <si>
    <t>adjusted suplus indexed</t>
  </si>
  <si>
    <t>mirror image compensation + surplus</t>
  </si>
  <si>
    <t xml:space="preserve"> weighted index depreciation</t>
  </si>
  <si>
    <t xml:space="preserve"> weighted index compensation</t>
  </si>
  <si>
    <t>mirror image depreciation + surplus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</si>
  <si>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</si>
  <si>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</si>
  <si>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</si>
  <si>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</si>
  <si>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</si>
  <si>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</si>
  <si>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</si>
  <si>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</si>
  <si>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</si>
  <si>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</si>
  <si>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</si>
  <si>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</si>
  <si>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</si>
  <si>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</si>
  <si>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</si>
  <si>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</si>
  <si>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</si>
  <si>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</si>
  <si>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</si>
  <si>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</si>
  <si>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</si>
  <si>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</si>
  <si>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</si>
  <si>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</si>
  <si>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</si>
  <si>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</si>
  <si>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</si>
  <si>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Business1 TABLE 1.9.5 NET VALUE ADDED</t>
  </si>
  <si>
    <t>W987RC1Q027SBEA gross fixed investment</t>
  </si>
  <si>
    <t>INVESTMENT/NET VALUE ADDED</t>
  </si>
  <si>
    <t>share of depreciation in corporate cash flow</t>
  </si>
  <si>
    <t>depreciation share of variable capital</t>
  </si>
  <si>
    <t>turnover</t>
  </si>
  <si>
    <t>rate of exploitation: surplus/compensation</t>
  </si>
  <si>
    <t>TABLE 1.14 released December 21 - 2018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</si>
</sst>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0.000%"/>
    <numFmt numFmtId="166" formatCode="0.000"/>
    <numFmt numFmtId="167" formatCode="0.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9"/>
      <name val="Arial"/>
      <family val="2"/>
    </font>
    <font>
      <b/>
      <sz val="10"/>
      <color theme="9"/>
      <name val="Arial"/>
      <family val="2"/>
    </font>
    <font>
      <sz val="10"/>
      <color rgb="FF00B050"/>
      <name val="Arial"/>
      <family val="2"/>
    </font>
    <font>
      <b/>
      <sz val="10"/>
      <color rgb="FF00B050"/>
      <name val="Arial"/>
      <family val="2"/>
    </font>
    <font>
      <sz val="10"/>
      <color theme="4"/>
      <name val="Arial"/>
      <family val="2"/>
    </font>
    <font>
      <b/>
      <sz val="10"/>
      <color theme="4"/>
      <name val="Arial"/>
      <family val="2"/>
    </font>
    <font>
      <sz val="10"/>
      <color rgb="FF7030A0"/>
      <name val="Arial"/>
      <family val="2"/>
    </font>
    <font>
      <sz val="11"/>
      <color theme="7"/>
      <name val="Calibri"/>
      <family val="2"/>
      <scheme val="minor"/>
    </font>
    <font>
      <sz val="10"/>
      <color rgb="FF0070C0"/>
      <name val="Arial"/>
      <family val="2"/>
    </font>
    <font>
      <b/>
      <sz val="10"/>
      <color rgb="FF0070C0"/>
      <name val="Arial"/>
      <family val="2"/>
    </font>
    <font>
      <sz val="11"/>
      <color rgb="FF0070C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164" fontId="0" fillId="0" borderId="0" xfId="1" applyNumberFormat="1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5" fontId="5" fillId="0" borderId="0" xfId="1" applyNumberFormat="1" applyFont="1"/>
    <xf numFmtId="2" fontId="5" fillId="0" borderId="0" xfId="0" applyNumberFormat="1" applyFont="1"/>
    <xf numFmtId="0" fontId="7" fillId="0" borderId="0" xfId="0" applyFont="1"/>
    <xf numFmtId="0" fontId="8" fillId="0" borderId="0" xfId="0" applyFont="1"/>
    <xf numFmtId="10" fontId="7" fillId="0" borderId="0" xfId="1" applyNumberFormat="1" applyFont="1"/>
    <xf numFmtId="0" fontId="9" fillId="0" borderId="0" xfId="0" applyFont="1"/>
    <xf numFmtId="0" fontId="10" fillId="0" borderId="0" xfId="0" applyFont="1"/>
    <xf numFmtId="10" fontId="9" fillId="0" borderId="0" xfId="1" applyNumberFormat="1" applyFont="1"/>
    <xf numFmtId="0" fontId="11" fillId="0" borderId="0" xfId="0" applyFont="1"/>
    <xf numFmtId="0" fontId="12" fillId="0" borderId="0" xfId="0" applyFont="1"/>
    <xf numFmtId="10" fontId="11" fillId="0" borderId="0" xfId="1" applyNumberFormat="1" applyFont="1"/>
    <xf numFmtId="10" fontId="0" fillId="0" borderId="0" xfId="0" applyNumberFormat="1"/>
    <xf numFmtId="167" fontId="0" fillId="0" borderId="0" xfId="0" applyNumberFormat="1"/>
    <xf numFmtId="9" fontId="0" fillId="0" borderId="0" xfId="1" applyFont="1"/>
    <xf numFmtId="0" fontId="13" fillId="0" borderId="0" xfId="0" applyFont="1"/>
    <xf numFmtId="9" fontId="13" fillId="0" borderId="0" xfId="1" applyFont="1"/>
    <xf numFmtId="167" fontId="13" fillId="0" borderId="0" xfId="0" applyNumberFormat="1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166" fontId="15" fillId="0" borderId="0" xfId="1" applyNumberFormat="1" applyFont="1"/>
    <xf numFmtId="0" fontId="17" fillId="0" borderId="0" xfId="0" applyFont="1"/>
    <xf numFmtId="10" fontId="15" fillId="0" borderId="0" xfId="1" applyNumberFormat="1" applyFont="1"/>
    <xf numFmtId="164" fontId="15" fillId="0" borderId="0" xfId="1" applyNumberFormat="1" applyFont="1"/>
    <xf numFmtId="164" fontId="14" fillId="0" borderId="0" xfId="1" applyNumberFormat="1" applyFont="1"/>
    <xf numFmtId="0" fontId="18" fillId="0" borderId="0" xfId="0" applyFont="1"/>
    <xf numFmtId="164" fontId="18" fillId="0" borderId="0" xfId="1" applyNumberFormat="1" applyFont="1"/>
    <xf numFmtId="0" fontId="19" fillId="2" borderId="1" xfId="0" applyFont="1" applyFill="1" applyBorder="1" applyAlignment="1">
      <alignment horizontal="center"/>
    </xf>
    <xf numFmtId="0" fontId="20" fillId="0" borderId="0" xfId="0" applyFont="1"/>
    <xf numFmtId="166" fontId="0" fillId="0" borderId="0" xfId="0" applyNumberFormat="1"/>
    <xf numFmtId="10" fontId="0" fillId="0" borderId="0" xfId="1" applyNumberFormat="1" applyFont="1"/>
    <xf numFmtId="166" fontId="21" fillId="0" borderId="0" xfId="0" applyNumberFormat="1" applyFont="1"/>
    <xf numFmtId="0" fontId="21" fillId="0" borderId="0" xfId="0" applyFont="1"/>
    <xf numFmtId="10" fontId="13" fillId="0" borderId="0" xfId="1" applyNumberFormat="1" applyFont="1"/>
    <xf numFmtId="0" fontId="2" fillId="2" borderId="1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COMPARING ALL THREE COMPONENTS (c + v + 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adjusted net surplus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Sheet1!$C$1:$DY$2</c:f>
              <c:multiLvlStrCache>
                <c:ptCount val="1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  <c:pt idx="85">
                    <c:v>Q2</c:v>
                  </c:pt>
                  <c:pt idx="86">
                    <c:v>Q3</c:v>
                  </c:pt>
                  <c:pt idx="87">
                    <c:v>Q4</c:v>
                  </c:pt>
                  <c:pt idx="88">
                    <c:v>Q1</c:v>
                  </c:pt>
                  <c:pt idx="89">
                    <c:v>Q2</c:v>
                  </c:pt>
                  <c:pt idx="90">
                    <c:v>Q3</c:v>
                  </c:pt>
                  <c:pt idx="91">
                    <c:v>Q4</c:v>
                  </c:pt>
                  <c:pt idx="92">
                    <c:v>Q1</c:v>
                  </c:pt>
                  <c:pt idx="93">
                    <c:v>Q2</c:v>
                  </c:pt>
                  <c:pt idx="94">
                    <c:v>Q3</c:v>
                  </c:pt>
                  <c:pt idx="95">
                    <c:v>Q4</c:v>
                  </c:pt>
                  <c:pt idx="96">
                    <c:v>Q1</c:v>
                  </c:pt>
                  <c:pt idx="97">
                    <c:v>Q2</c:v>
                  </c:pt>
                  <c:pt idx="98">
                    <c:v>Q3</c:v>
                  </c:pt>
                  <c:pt idx="99">
                    <c:v>Q4</c:v>
                  </c:pt>
                  <c:pt idx="100">
                    <c:v>Q1</c:v>
                  </c:pt>
                  <c:pt idx="101">
                    <c:v>Q2</c:v>
                  </c:pt>
                  <c:pt idx="102">
                    <c:v>Q3</c:v>
                  </c:pt>
                  <c:pt idx="103">
                    <c:v>Q4</c:v>
                  </c:pt>
                  <c:pt idx="104">
                    <c:v>Q1</c:v>
                  </c:pt>
                  <c:pt idx="105">
                    <c:v>Q2</c:v>
                  </c:pt>
                  <c:pt idx="106">
                    <c:v>Q3</c:v>
                  </c:pt>
                  <c:pt idx="107">
                    <c:v>Q4</c:v>
                  </c:pt>
                  <c:pt idx="108">
                    <c:v>Q1</c:v>
                  </c:pt>
                  <c:pt idx="109">
                    <c:v>Q2</c:v>
                  </c:pt>
                  <c:pt idx="110">
                    <c:v>Q3</c:v>
                  </c:pt>
                  <c:pt idx="111">
                    <c:v>Q4</c:v>
                  </c:pt>
                  <c:pt idx="112">
                    <c:v>Q1</c:v>
                  </c:pt>
                  <c:pt idx="113">
                    <c:v>Q2</c:v>
                  </c:pt>
                  <c:pt idx="114">
                    <c:v>Q3</c:v>
                  </c:pt>
                  <c:pt idx="115">
                    <c:v>Q4</c:v>
                  </c:pt>
                  <c:pt idx="116">
                    <c:v>Q1</c:v>
                  </c:pt>
                  <c:pt idx="117">
                    <c:v>Q2</c:v>
                  </c:pt>
                  <c:pt idx="118">
                    <c:v>Q3</c:v>
                  </c:pt>
                  <c:pt idx="119">
                    <c:v>Q4</c:v>
                  </c:pt>
                  <c:pt idx="120">
                    <c:v>Q1</c:v>
                  </c:pt>
                  <c:pt idx="121">
                    <c:v>Q2</c:v>
                  </c:pt>
                  <c:pt idx="122">
                    <c:v>Q3</c:v>
                  </c:pt>
                  <c:pt idx="123">
                    <c:v>Q4</c:v>
                  </c:pt>
                  <c:pt idx="124">
                    <c:v>Q1</c:v>
                  </c:pt>
                  <c:pt idx="125">
                    <c:v>Q2</c:v>
                  </c:pt>
                  <c:pt idx="126">
                    <c:v>Q3</c:v>
                  </c:pt>
                </c:lvl>
                <c:lvl>
                  <c:pt idx="0">
                    <c:v>1987</c:v>
                  </c:pt>
                  <c:pt idx="4">
                    <c:v>1988</c:v>
                  </c:pt>
                  <c:pt idx="8">
                    <c:v>1989</c:v>
                  </c:pt>
                  <c:pt idx="12">
                    <c:v>1990</c:v>
                  </c:pt>
                  <c:pt idx="16">
                    <c:v>1991</c:v>
                  </c:pt>
                  <c:pt idx="20">
                    <c:v>1992</c:v>
                  </c:pt>
                  <c:pt idx="24">
                    <c:v>1993</c:v>
                  </c:pt>
                  <c:pt idx="28">
                    <c:v>1994</c:v>
                  </c:pt>
                  <c:pt idx="32">
                    <c:v>1995</c:v>
                  </c:pt>
                  <c:pt idx="36">
                    <c:v>1996</c:v>
                  </c:pt>
                  <c:pt idx="40">
                    <c:v>1997</c:v>
                  </c:pt>
                  <c:pt idx="44">
                    <c:v>1998</c:v>
                  </c:pt>
                  <c:pt idx="48">
                    <c:v>1999</c:v>
                  </c:pt>
                  <c:pt idx="52">
                    <c:v>2000</c:v>
                  </c:pt>
                  <c:pt idx="56">
                    <c:v>2001</c:v>
                  </c:pt>
                  <c:pt idx="60">
                    <c:v>2002</c:v>
                  </c:pt>
                  <c:pt idx="64">
                    <c:v>2003</c:v>
                  </c:pt>
                  <c:pt idx="68">
                    <c:v>2004</c:v>
                  </c:pt>
                  <c:pt idx="72">
                    <c:v>2005</c:v>
                  </c:pt>
                  <c:pt idx="76">
                    <c:v>2006</c:v>
                  </c:pt>
                  <c:pt idx="80">
                    <c:v>2007</c:v>
                  </c:pt>
                  <c:pt idx="84">
                    <c:v>2008</c:v>
                  </c:pt>
                  <c:pt idx="88">
                    <c:v>2009</c:v>
                  </c:pt>
                  <c:pt idx="92">
                    <c:v>2010</c:v>
                  </c:pt>
                  <c:pt idx="96">
                    <c:v>2011</c:v>
                  </c:pt>
                  <c:pt idx="100">
                    <c:v>2012</c:v>
                  </c:pt>
                  <c:pt idx="104">
                    <c:v>2013</c:v>
                  </c:pt>
                  <c:pt idx="108">
                    <c:v>2014</c:v>
                  </c:pt>
                  <c:pt idx="112">
                    <c:v>2015</c:v>
                  </c:pt>
                  <c:pt idx="116">
                    <c:v>2016</c:v>
                  </c:pt>
                  <c:pt idx="120">
                    <c:v>2017</c:v>
                  </c:pt>
                  <c:pt idx="124">
                    <c:v>2018</c:v>
                  </c:pt>
                </c:lvl>
              </c:multiLvlStrCache>
            </c:multiLvlStrRef>
          </c:cat>
          <c:val>
            <c:numRef>
              <c:f>Sheet1!$C$24:$DY$24</c:f>
              <c:numCache>
                <c:formatCode>0.00%</c:formatCode>
                <c:ptCount val="127"/>
                <c:pt idx="0">
                  <c:v>0.9999857597935794</c:v>
                </c:pt>
                <c:pt idx="1">
                  <c:v>1.0241159155670259</c:v>
                </c:pt>
                <c:pt idx="2">
                  <c:v>1.0420611771472092</c:v>
                </c:pt>
                <c:pt idx="3">
                  <c:v>1.0288255707080021</c:v>
                </c:pt>
                <c:pt idx="4">
                  <c:v>1.0437932130390197</c:v>
                </c:pt>
                <c:pt idx="5">
                  <c:v>1.0400788720463598</c:v>
                </c:pt>
                <c:pt idx="6">
                  <c:v>1.0376884100566448</c:v>
                </c:pt>
                <c:pt idx="7">
                  <c:v>1.0594608182325731</c:v>
                </c:pt>
                <c:pt idx="8">
                  <c:v>1.0303588170389366</c:v>
                </c:pt>
                <c:pt idx="9">
                  <c:v>1.0225520729426043</c:v>
                </c:pt>
                <c:pt idx="10">
                  <c:v>1.0185354988906767</c:v>
                </c:pt>
                <c:pt idx="11">
                  <c:v>0.99343815763047816</c:v>
                </c:pt>
                <c:pt idx="12">
                  <c:v>0.99902105732078617</c:v>
                </c:pt>
                <c:pt idx="13">
                  <c:v>1.0084285396825172</c:v>
                </c:pt>
                <c:pt idx="14">
                  <c:v>0.98208183412667105</c:v>
                </c:pt>
                <c:pt idx="15">
                  <c:v>0.97873921368676786</c:v>
                </c:pt>
                <c:pt idx="16">
                  <c:v>1.0055573667380975</c:v>
                </c:pt>
                <c:pt idx="17">
                  <c:v>0.99874445408806634</c:v>
                </c:pt>
                <c:pt idx="18">
                  <c:v>0.98897939515211153</c:v>
                </c:pt>
                <c:pt idx="19">
                  <c:v>0.9746034086991846</c:v>
                </c:pt>
                <c:pt idx="20">
                  <c:v>0.9725887988011197</c:v>
                </c:pt>
                <c:pt idx="21">
                  <c:v>0.96887692171082729</c:v>
                </c:pt>
                <c:pt idx="22">
                  <c:v>0.95730715499942842</c:v>
                </c:pt>
                <c:pt idx="23">
                  <c:v>0.97465369274448499</c:v>
                </c:pt>
                <c:pt idx="24">
                  <c:v>0.96789738031370609</c:v>
                </c:pt>
                <c:pt idx="25">
                  <c:v>0.98918010686069446</c:v>
                </c:pt>
                <c:pt idx="26">
                  <c:v>0.99093647643303295</c:v>
                </c:pt>
                <c:pt idx="27">
                  <c:v>1.0280967290711551</c:v>
                </c:pt>
                <c:pt idx="28">
                  <c:v>1.0454678255045413</c:v>
                </c:pt>
                <c:pt idx="29">
                  <c:v>1.0595032453590174</c:v>
                </c:pt>
                <c:pt idx="30">
                  <c:v>1.0718897268622747</c:v>
                </c:pt>
                <c:pt idx="31">
                  <c:v>1.0869285428312869</c:v>
                </c:pt>
                <c:pt idx="32">
                  <c:v>1.0635625549809813</c:v>
                </c:pt>
                <c:pt idx="33">
                  <c:v>1.0603875156076503</c:v>
                </c:pt>
                <c:pt idx="34">
                  <c:v>1.0828112170553994</c:v>
                </c:pt>
                <c:pt idx="35">
                  <c:v>1.0807638161303459</c:v>
                </c:pt>
                <c:pt idx="36">
                  <c:v>1.089546312583008</c:v>
                </c:pt>
                <c:pt idx="37">
                  <c:v>1.0876835557372262</c:v>
                </c:pt>
                <c:pt idx="38">
                  <c:v>1.0833123070524786</c:v>
                </c:pt>
                <c:pt idx="39">
                  <c:v>1.0902171980739899</c:v>
                </c:pt>
                <c:pt idx="40">
                  <c:v>1.0852518382381497</c:v>
                </c:pt>
                <c:pt idx="41">
                  <c:v>1.085464719068203</c:v>
                </c:pt>
                <c:pt idx="42">
                  <c:v>1.1002562867753263</c:v>
                </c:pt>
                <c:pt idx="43">
                  <c:v>1.0770811259637276</c:v>
                </c:pt>
                <c:pt idx="44">
                  <c:v>1.0321498916841587</c:v>
                </c:pt>
                <c:pt idx="45">
                  <c:v>1.023773989719764</c:v>
                </c:pt>
                <c:pt idx="46">
                  <c:v>1.0285887938512202</c:v>
                </c:pt>
                <c:pt idx="47">
                  <c:v>1.0076156322519636</c:v>
                </c:pt>
                <c:pt idx="48">
                  <c:v>1.0108559176235163</c:v>
                </c:pt>
                <c:pt idx="49">
                  <c:v>1.0092631078383061</c:v>
                </c:pt>
                <c:pt idx="50">
                  <c:v>0.9869053402418646</c:v>
                </c:pt>
                <c:pt idx="51">
                  <c:v>0.9701397923831655</c:v>
                </c:pt>
                <c:pt idx="52">
                  <c:v>0.94854892986110562</c:v>
                </c:pt>
                <c:pt idx="53">
                  <c:v>0.94869555842434461</c:v>
                </c:pt>
                <c:pt idx="54">
                  <c:v>0.92456014982320334</c:v>
                </c:pt>
                <c:pt idx="55">
                  <c:v>0.89854472440188937</c:v>
                </c:pt>
                <c:pt idx="56">
                  <c:v>0.88814628000701923</c:v>
                </c:pt>
                <c:pt idx="57">
                  <c:v>0.8905989035282621</c:v>
                </c:pt>
                <c:pt idx="58">
                  <c:v>0.87735569805328706</c:v>
                </c:pt>
                <c:pt idx="59">
                  <c:v>0.85403919275424334</c:v>
                </c:pt>
                <c:pt idx="60">
                  <c:v>0.91312146573623387</c:v>
                </c:pt>
                <c:pt idx="61">
                  <c:v>0.92609439646041047</c:v>
                </c:pt>
                <c:pt idx="62">
                  <c:v>0.94015406936312473</c:v>
                </c:pt>
                <c:pt idx="63">
                  <c:v>0.97803667532430483</c:v>
                </c:pt>
                <c:pt idx="64">
                  <c:v>0.98235672104684446</c:v>
                </c:pt>
                <c:pt idx="65">
                  <c:v>0.98709141431557101</c:v>
                </c:pt>
                <c:pt idx="66">
                  <c:v>1.0094130841038456</c:v>
                </c:pt>
                <c:pt idx="67">
                  <c:v>1.0151782583732349</c:v>
                </c:pt>
                <c:pt idx="68">
                  <c:v>1.0585655893286843</c:v>
                </c:pt>
                <c:pt idx="69">
                  <c:v>1.0730943722401074</c:v>
                </c:pt>
                <c:pt idx="70">
                  <c:v>1.0832678086589393</c:v>
                </c:pt>
                <c:pt idx="71">
                  <c:v>1.08271213731351</c:v>
                </c:pt>
                <c:pt idx="72">
                  <c:v>1.1174906048486506</c:v>
                </c:pt>
                <c:pt idx="73">
                  <c:v>1.1487148298627989</c:v>
                </c:pt>
                <c:pt idx="74">
                  <c:v>1.1219772522399565</c:v>
                </c:pt>
                <c:pt idx="75">
                  <c:v>1.1752338658767727</c:v>
                </c:pt>
                <c:pt idx="76">
                  <c:v>1.1718568149272195</c:v>
                </c:pt>
                <c:pt idx="77">
                  <c:v>1.1654810163660274</c:v>
                </c:pt>
                <c:pt idx="78">
                  <c:v>1.2042077820100401</c:v>
                </c:pt>
                <c:pt idx="79">
                  <c:v>1.1651979038093387</c:v>
                </c:pt>
                <c:pt idx="80">
                  <c:v>1.1370799772619853</c:v>
                </c:pt>
                <c:pt idx="81">
                  <c:v>1.1490510083971257</c:v>
                </c:pt>
                <c:pt idx="82">
                  <c:v>1.1074555763950091</c:v>
                </c:pt>
                <c:pt idx="83">
                  <c:v>1.1122937214249129</c:v>
                </c:pt>
                <c:pt idx="84">
                  <c:v>1.0751114711300271</c:v>
                </c:pt>
                <c:pt idx="85">
                  <c:v>1.0764777355007669</c:v>
                </c:pt>
                <c:pt idx="86">
                  <c:v>1.1282500751845292</c:v>
                </c:pt>
                <c:pt idx="87">
                  <c:v>1.0614943869139628</c:v>
                </c:pt>
                <c:pt idx="88">
                  <c:v>1.0433236229093394</c:v>
                </c:pt>
                <c:pt idx="89">
                  <c:v>1.0198401922705942</c:v>
                </c:pt>
                <c:pt idx="90">
                  <c:v>1.0396648882463675</c:v>
                </c:pt>
                <c:pt idx="91">
                  <c:v>1.1031372513213273</c:v>
                </c:pt>
                <c:pt idx="92">
                  <c:v>1.1548077885689032</c:v>
                </c:pt>
                <c:pt idx="93">
                  <c:v>1.1600864292545765</c:v>
                </c:pt>
                <c:pt idx="94">
                  <c:v>1.2049505889068479</c:v>
                </c:pt>
                <c:pt idx="95">
                  <c:v>1.1822837183437027</c:v>
                </c:pt>
                <c:pt idx="96">
                  <c:v>1.1360929625720697</c:v>
                </c:pt>
                <c:pt idx="97">
                  <c:v>1.1932720908370875</c:v>
                </c:pt>
                <c:pt idx="98">
                  <c:v>1.1944059317527744</c:v>
                </c:pt>
                <c:pt idx="99">
                  <c:v>1.2142450596337198</c:v>
                </c:pt>
                <c:pt idx="100">
                  <c:v>1.2085415741187697</c:v>
                </c:pt>
                <c:pt idx="101">
                  <c:v>1.2116552691144031</c:v>
                </c:pt>
                <c:pt idx="102">
                  <c:v>1.1881628682124969</c:v>
                </c:pt>
                <c:pt idx="103">
                  <c:v>1.1880434086739382</c:v>
                </c:pt>
                <c:pt idx="104">
                  <c:v>1.2214079953251256</c:v>
                </c:pt>
                <c:pt idx="105">
                  <c:v>1.2149878833777352</c:v>
                </c:pt>
                <c:pt idx="106">
                  <c:v>1.2009528663467606</c:v>
                </c:pt>
                <c:pt idx="107">
                  <c:v>1.199049639174423</c:v>
                </c:pt>
                <c:pt idx="108">
                  <c:v>1.1474585941206121</c:v>
                </c:pt>
                <c:pt idx="109">
                  <c:v>1.1883184807290126</c:v>
                </c:pt>
                <c:pt idx="110">
                  <c:v>1.2219286119586807</c:v>
                </c:pt>
                <c:pt idx="111">
                  <c:v>1.2144576260439093</c:v>
                </c:pt>
                <c:pt idx="112">
                  <c:v>1.1735113470083369</c:v>
                </c:pt>
                <c:pt idx="113">
                  <c:v>1.1570014997939346</c:v>
                </c:pt>
                <c:pt idx="114">
                  <c:v>1.1692165509938663</c:v>
                </c:pt>
                <c:pt idx="115">
                  <c:v>1.1491743770425178</c:v>
                </c:pt>
                <c:pt idx="116">
                  <c:v>1.1496598066123791</c:v>
                </c:pt>
                <c:pt idx="117">
                  <c:v>1.1188663107543606</c:v>
                </c:pt>
                <c:pt idx="118">
                  <c:v>1.1173541667802487</c:v>
                </c:pt>
                <c:pt idx="119">
                  <c:v>1.1080250561399361</c:v>
                </c:pt>
                <c:pt idx="120">
                  <c:v>1.1075511260746422</c:v>
                </c:pt>
                <c:pt idx="121">
                  <c:v>1.1212013760659754</c:v>
                </c:pt>
                <c:pt idx="122">
                  <c:v>1.0986226794616591</c:v>
                </c:pt>
                <c:pt idx="123">
                  <c:v>1.1098856101892722</c:v>
                </c:pt>
                <c:pt idx="124">
                  <c:v>1.111933154367049</c:v>
                </c:pt>
                <c:pt idx="125">
                  <c:v>1.1225849992622989</c:v>
                </c:pt>
                <c:pt idx="126">
                  <c:v>1.1421393600310508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70-4AB6-9CF5-7D3A75BF8E99}"/>
            </c:ext>
          </c:extLst>
        </c:ser>
        <c:ser>
          <c:idx val="1"/>
          <c:order val="1"/>
          <c:tx>
            <c:v>compensation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Sheet1!$C$1:$DY$2</c:f>
              <c:multiLvlStrCache>
                <c:ptCount val="1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  <c:pt idx="85">
                    <c:v>Q2</c:v>
                  </c:pt>
                  <c:pt idx="86">
                    <c:v>Q3</c:v>
                  </c:pt>
                  <c:pt idx="87">
                    <c:v>Q4</c:v>
                  </c:pt>
                  <c:pt idx="88">
                    <c:v>Q1</c:v>
                  </c:pt>
                  <c:pt idx="89">
                    <c:v>Q2</c:v>
                  </c:pt>
                  <c:pt idx="90">
                    <c:v>Q3</c:v>
                  </c:pt>
                  <c:pt idx="91">
                    <c:v>Q4</c:v>
                  </c:pt>
                  <c:pt idx="92">
                    <c:v>Q1</c:v>
                  </c:pt>
                  <c:pt idx="93">
                    <c:v>Q2</c:v>
                  </c:pt>
                  <c:pt idx="94">
                    <c:v>Q3</c:v>
                  </c:pt>
                  <c:pt idx="95">
                    <c:v>Q4</c:v>
                  </c:pt>
                  <c:pt idx="96">
                    <c:v>Q1</c:v>
                  </c:pt>
                  <c:pt idx="97">
                    <c:v>Q2</c:v>
                  </c:pt>
                  <c:pt idx="98">
                    <c:v>Q3</c:v>
                  </c:pt>
                  <c:pt idx="99">
                    <c:v>Q4</c:v>
                  </c:pt>
                  <c:pt idx="100">
                    <c:v>Q1</c:v>
                  </c:pt>
                  <c:pt idx="101">
                    <c:v>Q2</c:v>
                  </c:pt>
                  <c:pt idx="102">
                    <c:v>Q3</c:v>
                  </c:pt>
                  <c:pt idx="103">
                    <c:v>Q4</c:v>
                  </c:pt>
                  <c:pt idx="104">
                    <c:v>Q1</c:v>
                  </c:pt>
                  <c:pt idx="105">
                    <c:v>Q2</c:v>
                  </c:pt>
                  <c:pt idx="106">
                    <c:v>Q3</c:v>
                  </c:pt>
                  <c:pt idx="107">
                    <c:v>Q4</c:v>
                  </c:pt>
                  <c:pt idx="108">
                    <c:v>Q1</c:v>
                  </c:pt>
                  <c:pt idx="109">
                    <c:v>Q2</c:v>
                  </c:pt>
                  <c:pt idx="110">
                    <c:v>Q3</c:v>
                  </c:pt>
                  <c:pt idx="111">
                    <c:v>Q4</c:v>
                  </c:pt>
                  <c:pt idx="112">
                    <c:v>Q1</c:v>
                  </c:pt>
                  <c:pt idx="113">
                    <c:v>Q2</c:v>
                  </c:pt>
                  <c:pt idx="114">
                    <c:v>Q3</c:v>
                  </c:pt>
                  <c:pt idx="115">
                    <c:v>Q4</c:v>
                  </c:pt>
                  <c:pt idx="116">
                    <c:v>Q1</c:v>
                  </c:pt>
                  <c:pt idx="117">
                    <c:v>Q2</c:v>
                  </c:pt>
                  <c:pt idx="118">
                    <c:v>Q3</c:v>
                  </c:pt>
                  <c:pt idx="119">
                    <c:v>Q4</c:v>
                  </c:pt>
                  <c:pt idx="120">
                    <c:v>Q1</c:v>
                  </c:pt>
                  <c:pt idx="121">
                    <c:v>Q2</c:v>
                  </c:pt>
                  <c:pt idx="122">
                    <c:v>Q3</c:v>
                  </c:pt>
                  <c:pt idx="123">
                    <c:v>Q4</c:v>
                  </c:pt>
                  <c:pt idx="124">
                    <c:v>Q1</c:v>
                  </c:pt>
                  <c:pt idx="125">
                    <c:v>Q2</c:v>
                  </c:pt>
                  <c:pt idx="126">
                    <c:v>Q3</c:v>
                  </c:pt>
                </c:lvl>
                <c:lvl>
                  <c:pt idx="0">
                    <c:v>1987</c:v>
                  </c:pt>
                  <c:pt idx="4">
                    <c:v>1988</c:v>
                  </c:pt>
                  <c:pt idx="8">
                    <c:v>1989</c:v>
                  </c:pt>
                  <c:pt idx="12">
                    <c:v>1990</c:v>
                  </c:pt>
                  <c:pt idx="16">
                    <c:v>1991</c:v>
                  </c:pt>
                  <c:pt idx="20">
                    <c:v>1992</c:v>
                  </c:pt>
                  <c:pt idx="24">
                    <c:v>1993</c:v>
                  </c:pt>
                  <c:pt idx="28">
                    <c:v>1994</c:v>
                  </c:pt>
                  <c:pt idx="32">
                    <c:v>1995</c:v>
                  </c:pt>
                  <c:pt idx="36">
                    <c:v>1996</c:v>
                  </c:pt>
                  <c:pt idx="40">
                    <c:v>1997</c:v>
                  </c:pt>
                  <c:pt idx="44">
                    <c:v>1998</c:v>
                  </c:pt>
                  <c:pt idx="48">
                    <c:v>1999</c:v>
                  </c:pt>
                  <c:pt idx="52">
                    <c:v>2000</c:v>
                  </c:pt>
                  <c:pt idx="56">
                    <c:v>2001</c:v>
                  </c:pt>
                  <c:pt idx="60">
                    <c:v>2002</c:v>
                  </c:pt>
                  <c:pt idx="64">
                    <c:v>2003</c:v>
                  </c:pt>
                  <c:pt idx="68">
                    <c:v>2004</c:v>
                  </c:pt>
                  <c:pt idx="72">
                    <c:v>2005</c:v>
                  </c:pt>
                  <c:pt idx="76">
                    <c:v>2006</c:v>
                  </c:pt>
                  <c:pt idx="80">
                    <c:v>2007</c:v>
                  </c:pt>
                  <c:pt idx="84">
                    <c:v>2008</c:v>
                  </c:pt>
                  <c:pt idx="88">
                    <c:v>2009</c:v>
                  </c:pt>
                  <c:pt idx="92">
                    <c:v>2010</c:v>
                  </c:pt>
                  <c:pt idx="96">
                    <c:v>2011</c:v>
                  </c:pt>
                  <c:pt idx="100">
                    <c:v>2012</c:v>
                  </c:pt>
                  <c:pt idx="104">
                    <c:v>2013</c:v>
                  </c:pt>
                  <c:pt idx="108">
                    <c:v>2014</c:v>
                  </c:pt>
                  <c:pt idx="112">
                    <c:v>2015</c:v>
                  </c:pt>
                  <c:pt idx="116">
                    <c:v>2016</c:v>
                  </c:pt>
                  <c:pt idx="120">
                    <c:v>2017</c:v>
                  </c:pt>
                  <c:pt idx="124">
                    <c:v>2018</c:v>
                  </c:pt>
                </c:lvl>
              </c:multiLvlStrCache>
            </c:multiLvlStrRef>
          </c:cat>
          <c:val>
            <c:numRef>
              <c:f>Sheet1!$C$30:$DY$30</c:f>
              <c:numCache>
                <c:formatCode>0.00%</c:formatCode>
                <c:ptCount val="127"/>
                <c:pt idx="0">
                  <c:v>0.99998636049361833</c:v>
                </c:pt>
                <c:pt idx="1">
                  <c:v>0.96994874835765077</c:v>
                </c:pt>
                <c:pt idx="2">
                  <c:v>0.94868225624598901</c:v>
                </c:pt>
                <c:pt idx="3">
                  <c:v>0.96615241417306763</c:v>
                </c:pt>
                <c:pt idx="4">
                  <c:v>0.94747689202289087</c:v>
                </c:pt>
                <c:pt idx="5">
                  <c:v>0.95284662613837612</c:v>
                </c:pt>
                <c:pt idx="6">
                  <c:v>0.95594690295243023</c:v>
                </c:pt>
                <c:pt idx="7">
                  <c:v>0.93069788346361593</c:v>
                </c:pt>
                <c:pt idx="8">
                  <c:v>0.96518344528639322</c:v>
                </c:pt>
                <c:pt idx="9">
                  <c:v>0.97409127221524627</c:v>
                </c:pt>
                <c:pt idx="10">
                  <c:v>0.97861748513570335</c:v>
                </c:pt>
                <c:pt idx="11">
                  <c:v>1.0112978094879808</c:v>
                </c:pt>
                <c:pt idx="12">
                  <c:v>1.0038779328754059</c:v>
                </c:pt>
                <c:pt idx="13">
                  <c:v>0.99201407463660607</c:v>
                </c:pt>
                <c:pt idx="14">
                  <c:v>1.0260282075447347</c:v>
                </c:pt>
                <c:pt idx="15">
                  <c:v>1.0280649634250389</c:v>
                </c:pt>
                <c:pt idx="16">
                  <c:v>0.9887424135130447</c:v>
                </c:pt>
                <c:pt idx="17">
                  <c:v>0.99734705972869786</c:v>
                </c:pt>
                <c:pt idx="18">
                  <c:v>1.0104736972356949</c:v>
                </c:pt>
                <c:pt idx="19">
                  <c:v>1.0307447803517977</c:v>
                </c:pt>
                <c:pt idx="20">
                  <c:v>1.0355604573082122</c:v>
                </c:pt>
                <c:pt idx="21">
                  <c:v>1.0422300783341334</c:v>
                </c:pt>
                <c:pt idx="22">
                  <c:v>1.0586518188715146</c:v>
                </c:pt>
                <c:pt idx="23">
                  <c:v>1.0354355534927497</c:v>
                </c:pt>
                <c:pt idx="24">
                  <c:v>1.0416898809873532</c:v>
                </c:pt>
                <c:pt idx="25">
                  <c:v>1.0138226504506513</c:v>
                </c:pt>
                <c:pt idx="26">
                  <c:v>1.0109386521963488</c:v>
                </c:pt>
                <c:pt idx="27">
                  <c:v>0.96432524880038262</c:v>
                </c:pt>
                <c:pt idx="28">
                  <c:v>0.94255508883182637</c:v>
                </c:pt>
                <c:pt idx="29">
                  <c:v>0.92719334227317618</c:v>
                </c:pt>
                <c:pt idx="30">
                  <c:v>0.91189633751272658</c:v>
                </c:pt>
                <c:pt idx="31">
                  <c:v>0.89444168796598134</c:v>
                </c:pt>
                <c:pt idx="32">
                  <c:v>0.91921961201536262</c:v>
                </c:pt>
                <c:pt idx="33">
                  <c:v>0.92128054402062576</c:v>
                </c:pt>
                <c:pt idx="34">
                  <c:v>0.89530022919389662</c:v>
                </c:pt>
                <c:pt idx="35">
                  <c:v>0.89700645744780227</c:v>
                </c:pt>
                <c:pt idx="36">
                  <c:v>0.88719625071826835</c:v>
                </c:pt>
                <c:pt idx="37">
                  <c:v>0.8898008670273938</c:v>
                </c:pt>
                <c:pt idx="38">
                  <c:v>0.89450733201788313</c:v>
                </c:pt>
                <c:pt idx="39">
                  <c:v>0.88657974225943337</c:v>
                </c:pt>
                <c:pt idx="40">
                  <c:v>0.89206856449810579</c:v>
                </c:pt>
                <c:pt idx="41">
                  <c:v>0.89149886153705282</c:v>
                </c:pt>
                <c:pt idx="42">
                  <c:v>0.87568148659223133</c:v>
                </c:pt>
                <c:pt idx="43">
                  <c:v>0.90204810508084932</c:v>
                </c:pt>
                <c:pt idx="44">
                  <c:v>0.95491483739177851</c:v>
                </c:pt>
                <c:pt idx="45">
                  <c:v>0.96562604561674481</c:v>
                </c:pt>
                <c:pt idx="46">
                  <c:v>0.96009866485391393</c:v>
                </c:pt>
                <c:pt idx="47">
                  <c:v>0.98654771194401447</c:v>
                </c:pt>
                <c:pt idx="48">
                  <c:v>0.98342286948654756</c:v>
                </c:pt>
                <c:pt idx="49">
                  <c:v>0.98397908365996445</c:v>
                </c:pt>
                <c:pt idx="50">
                  <c:v>1.0117417485326645</c:v>
                </c:pt>
                <c:pt idx="51">
                  <c:v>1.0345659345881921</c:v>
                </c:pt>
                <c:pt idx="52">
                  <c:v>1.0671681163436733</c:v>
                </c:pt>
                <c:pt idx="53">
                  <c:v>1.0643810893610568</c:v>
                </c:pt>
                <c:pt idx="54">
                  <c:v>1.1013726180858894</c:v>
                </c:pt>
                <c:pt idx="55">
                  <c:v>1.1416147038998818</c:v>
                </c:pt>
                <c:pt idx="56">
                  <c:v>1.1518432490347625</c:v>
                </c:pt>
                <c:pt idx="57">
                  <c:v>1.1431951027531435</c:v>
                </c:pt>
                <c:pt idx="58">
                  <c:v>1.1614489584352499</c:v>
                </c:pt>
                <c:pt idx="59">
                  <c:v>1.1987476091513867</c:v>
                </c:pt>
                <c:pt idx="60">
                  <c:v>1.0990057844249288</c:v>
                </c:pt>
                <c:pt idx="61">
                  <c:v>1.0803808107704569</c:v>
                </c:pt>
                <c:pt idx="62">
                  <c:v>1.0586355326042554</c:v>
                </c:pt>
                <c:pt idx="63">
                  <c:v>1.0058200506074879</c:v>
                </c:pt>
                <c:pt idx="64">
                  <c:v>0.99874192761318326</c:v>
                </c:pt>
                <c:pt idx="65">
                  <c:v>0.99396661153422516</c:v>
                </c:pt>
                <c:pt idx="66">
                  <c:v>0.96640176807886846</c:v>
                </c:pt>
                <c:pt idx="67">
                  <c:v>0.96071620381217326</c:v>
                </c:pt>
                <c:pt idx="68">
                  <c:v>0.90788320230038955</c:v>
                </c:pt>
                <c:pt idx="69">
                  <c:v>0.8924665550683526</c:v>
                </c:pt>
                <c:pt idx="70">
                  <c:v>0.88221734855793965</c:v>
                </c:pt>
                <c:pt idx="71">
                  <c:v>0.88088976003421515</c:v>
                </c:pt>
                <c:pt idx="72">
                  <c:v>0.84282680413478872</c:v>
                </c:pt>
                <c:pt idx="73">
                  <c:v>0.81061881742492081</c:v>
                </c:pt>
                <c:pt idx="74">
                  <c:v>0.83647073820220419</c:v>
                </c:pt>
                <c:pt idx="75">
                  <c:v>0.78367102148590817</c:v>
                </c:pt>
                <c:pt idx="76">
                  <c:v>0.78733341243278665</c:v>
                </c:pt>
                <c:pt idx="77">
                  <c:v>0.79123084229504081</c:v>
                </c:pt>
                <c:pt idx="78">
                  <c:v>0.75471606583400364</c:v>
                </c:pt>
                <c:pt idx="79">
                  <c:v>0.78918756462928219</c:v>
                </c:pt>
                <c:pt idx="80">
                  <c:v>0.81656219607289171</c:v>
                </c:pt>
                <c:pt idx="81">
                  <c:v>0.80352570816463609</c:v>
                </c:pt>
                <c:pt idx="82">
                  <c:v>0.84316406594350002</c:v>
                </c:pt>
                <c:pt idx="83">
                  <c:v>0.83782748424586917</c:v>
                </c:pt>
                <c:pt idx="84">
                  <c:v>0.87527277261469094</c:v>
                </c:pt>
                <c:pt idx="85">
                  <c:v>0.8706101926084886</c:v>
                </c:pt>
                <c:pt idx="86">
                  <c:v>0.81457286011214447</c:v>
                </c:pt>
                <c:pt idx="87">
                  <c:v>0.88098878192602781</c:v>
                </c:pt>
                <c:pt idx="88">
                  <c:v>0.89079815806877949</c:v>
                </c:pt>
                <c:pt idx="89">
                  <c:v>0.92032110689797408</c:v>
                </c:pt>
                <c:pt idx="90">
                  <c:v>0.89788374537998705</c:v>
                </c:pt>
                <c:pt idx="91">
                  <c:v>0.83033519322716376</c:v>
                </c:pt>
                <c:pt idx="92">
                  <c:v>0.77932455337075845</c:v>
                </c:pt>
                <c:pt idx="93">
                  <c:v>0.77642997497506472</c:v>
                </c:pt>
                <c:pt idx="94">
                  <c:v>0.73783527423824558</c:v>
                </c:pt>
                <c:pt idx="95">
                  <c:v>0.75700490296694933</c:v>
                </c:pt>
                <c:pt idx="96">
                  <c:v>0.80176437765889408</c:v>
                </c:pt>
                <c:pt idx="97">
                  <c:v>0.74816210254403182</c:v>
                </c:pt>
                <c:pt idx="98">
                  <c:v>0.74672051070725265</c:v>
                </c:pt>
                <c:pt idx="99">
                  <c:v>0.72724499494502748</c:v>
                </c:pt>
                <c:pt idx="100">
                  <c:v>0.73536916914022044</c:v>
                </c:pt>
                <c:pt idx="101">
                  <c:v>0.73232473432700784</c:v>
                </c:pt>
                <c:pt idx="102">
                  <c:v>0.75078483256454476</c:v>
                </c:pt>
                <c:pt idx="103">
                  <c:v>0.75328363256253406</c:v>
                </c:pt>
                <c:pt idx="104">
                  <c:v>0.7246128132504801</c:v>
                </c:pt>
                <c:pt idx="105">
                  <c:v>0.72946243829290858</c:v>
                </c:pt>
                <c:pt idx="106">
                  <c:v>0.73977912800821266</c:v>
                </c:pt>
                <c:pt idx="107">
                  <c:v>0.74074500184641456</c:v>
                </c:pt>
                <c:pt idx="108">
                  <c:v>0.78979028053857814</c:v>
                </c:pt>
                <c:pt idx="109">
                  <c:v>0.75110135000140066</c:v>
                </c:pt>
                <c:pt idx="110">
                  <c:v>0.72184169333692261</c:v>
                </c:pt>
                <c:pt idx="111">
                  <c:v>0.728067748333175</c:v>
                </c:pt>
                <c:pt idx="112">
                  <c:v>0.76586356479176609</c:v>
                </c:pt>
                <c:pt idx="113">
                  <c:v>0.78091130922951413</c:v>
                </c:pt>
                <c:pt idx="114">
                  <c:v>0.76976389993873962</c:v>
                </c:pt>
                <c:pt idx="115">
                  <c:v>0.78840349605121074</c:v>
                </c:pt>
                <c:pt idx="116">
                  <c:v>0.78865896613339914</c:v>
                </c:pt>
                <c:pt idx="117">
                  <c:v>0.81778416530432818</c:v>
                </c:pt>
                <c:pt idx="118">
                  <c:v>0.81984044141101875</c:v>
                </c:pt>
                <c:pt idx="119">
                  <c:v>0.82985055170280431</c:v>
                </c:pt>
                <c:pt idx="120">
                  <c:v>0.83165502977740891</c:v>
                </c:pt>
                <c:pt idx="121">
                  <c:v>0.81728429890156007</c:v>
                </c:pt>
                <c:pt idx="122">
                  <c:v>0.84005991107379863</c:v>
                </c:pt>
                <c:pt idx="123">
                  <c:v>0.82836762388873109</c:v>
                </c:pt>
                <c:pt idx="124">
                  <c:v>0.82721618740602421</c:v>
                </c:pt>
                <c:pt idx="125">
                  <c:v>0.81529428074004917</c:v>
                </c:pt>
                <c:pt idx="126">
                  <c:v>0.7958847487464763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370-4AB6-9CF5-7D3A75BF8E99}"/>
            </c:ext>
          </c:extLst>
        </c:ser>
        <c:ser>
          <c:idx val="2"/>
          <c:order val="2"/>
          <c:tx>
            <c:v>depreciation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Sheet1!$C$1:$DY$2</c:f>
              <c:multiLvlStrCache>
                <c:ptCount val="1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  <c:pt idx="85">
                    <c:v>Q2</c:v>
                  </c:pt>
                  <c:pt idx="86">
                    <c:v>Q3</c:v>
                  </c:pt>
                  <c:pt idx="87">
                    <c:v>Q4</c:v>
                  </c:pt>
                  <c:pt idx="88">
                    <c:v>Q1</c:v>
                  </c:pt>
                  <c:pt idx="89">
                    <c:v>Q2</c:v>
                  </c:pt>
                  <c:pt idx="90">
                    <c:v>Q3</c:v>
                  </c:pt>
                  <c:pt idx="91">
                    <c:v>Q4</c:v>
                  </c:pt>
                  <c:pt idx="92">
                    <c:v>Q1</c:v>
                  </c:pt>
                  <c:pt idx="93">
                    <c:v>Q2</c:v>
                  </c:pt>
                  <c:pt idx="94">
                    <c:v>Q3</c:v>
                  </c:pt>
                  <c:pt idx="95">
                    <c:v>Q4</c:v>
                  </c:pt>
                  <c:pt idx="96">
                    <c:v>Q1</c:v>
                  </c:pt>
                  <c:pt idx="97">
                    <c:v>Q2</c:v>
                  </c:pt>
                  <c:pt idx="98">
                    <c:v>Q3</c:v>
                  </c:pt>
                  <c:pt idx="99">
                    <c:v>Q4</c:v>
                  </c:pt>
                  <c:pt idx="100">
                    <c:v>Q1</c:v>
                  </c:pt>
                  <c:pt idx="101">
                    <c:v>Q2</c:v>
                  </c:pt>
                  <c:pt idx="102">
                    <c:v>Q3</c:v>
                  </c:pt>
                  <c:pt idx="103">
                    <c:v>Q4</c:v>
                  </c:pt>
                  <c:pt idx="104">
                    <c:v>Q1</c:v>
                  </c:pt>
                  <c:pt idx="105">
                    <c:v>Q2</c:v>
                  </c:pt>
                  <c:pt idx="106">
                    <c:v>Q3</c:v>
                  </c:pt>
                  <c:pt idx="107">
                    <c:v>Q4</c:v>
                  </c:pt>
                  <c:pt idx="108">
                    <c:v>Q1</c:v>
                  </c:pt>
                  <c:pt idx="109">
                    <c:v>Q2</c:v>
                  </c:pt>
                  <c:pt idx="110">
                    <c:v>Q3</c:v>
                  </c:pt>
                  <c:pt idx="111">
                    <c:v>Q4</c:v>
                  </c:pt>
                  <c:pt idx="112">
                    <c:v>Q1</c:v>
                  </c:pt>
                  <c:pt idx="113">
                    <c:v>Q2</c:v>
                  </c:pt>
                  <c:pt idx="114">
                    <c:v>Q3</c:v>
                  </c:pt>
                  <c:pt idx="115">
                    <c:v>Q4</c:v>
                  </c:pt>
                  <c:pt idx="116">
                    <c:v>Q1</c:v>
                  </c:pt>
                  <c:pt idx="117">
                    <c:v>Q2</c:v>
                  </c:pt>
                  <c:pt idx="118">
                    <c:v>Q3</c:v>
                  </c:pt>
                  <c:pt idx="119">
                    <c:v>Q4</c:v>
                  </c:pt>
                  <c:pt idx="120">
                    <c:v>Q1</c:v>
                  </c:pt>
                  <c:pt idx="121">
                    <c:v>Q2</c:v>
                  </c:pt>
                  <c:pt idx="122">
                    <c:v>Q3</c:v>
                  </c:pt>
                  <c:pt idx="123">
                    <c:v>Q4</c:v>
                  </c:pt>
                  <c:pt idx="124">
                    <c:v>Q1</c:v>
                  </c:pt>
                  <c:pt idx="125">
                    <c:v>Q2</c:v>
                  </c:pt>
                  <c:pt idx="126">
                    <c:v>Q3</c:v>
                  </c:pt>
                </c:lvl>
                <c:lvl>
                  <c:pt idx="0">
                    <c:v>1987</c:v>
                  </c:pt>
                  <c:pt idx="4">
                    <c:v>1988</c:v>
                  </c:pt>
                  <c:pt idx="8">
                    <c:v>1989</c:v>
                  </c:pt>
                  <c:pt idx="12">
                    <c:v>1990</c:v>
                  </c:pt>
                  <c:pt idx="16">
                    <c:v>1991</c:v>
                  </c:pt>
                  <c:pt idx="20">
                    <c:v>1992</c:v>
                  </c:pt>
                  <c:pt idx="24">
                    <c:v>1993</c:v>
                  </c:pt>
                  <c:pt idx="28">
                    <c:v>1994</c:v>
                  </c:pt>
                  <c:pt idx="32">
                    <c:v>1995</c:v>
                  </c:pt>
                  <c:pt idx="36">
                    <c:v>1996</c:v>
                  </c:pt>
                  <c:pt idx="40">
                    <c:v>1997</c:v>
                  </c:pt>
                  <c:pt idx="44">
                    <c:v>1998</c:v>
                  </c:pt>
                  <c:pt idx="48">
                    <c:v>1999</c:v>
                  </c:pt>
                  <c:pt idx="52">
                    <c:v>2000</c:v>
                  </c:pt>
                  <c:pt idx="56">
                    <c:v>2001</c:v>
                  </c:pt>
                  <c:pt idx="60">
                    <c:v>2002</c:v>
                  </c:pt>
                  <c:pt idx="64">
                    <c:v>2003</c:v>
                  </c:pt>
                  <c:pt idx="68">
                    <c:v>2004</c:v>
                  </c:pt>
                  <c:pt idx="72">
                    <c:v>2005</c:v>
                  </c:pt>
                  <c:pt idx="76">
                    <c:v>2006</c:v>
                  </c:pt>
                  <c:pt idx="80">
                    <c:v>2007</c:v>
                  </c:pt>
                  <c:pt idx="84">
                    <c:v>2008</c:v>
                  </c:pt>
                  <c:pt idx="88">
                    <c:v>2009</c:v>
                  </c:pt>
                  <c:pt idx="92">
                    <c:v>2010</c:v>
                  </c:pt>
                  <c:pt idx="96">
                    <c:v>2011</c:v>
                  </c:pt>
                  <c:pt idx="100">
                    <c:v>2012</c:v>
                  </c:pt>
                  <c:pt idx="104">
                    <c:v>2013</c:v>
                  </c:pt>
                  <c:pt idx="108">
                    <c:v>2014</c:v>
                  </c:pt>
                  <c:pt idx="112">
                    <c:v>2015</c:v>
                  </c:pt>
                  <c:pt idx="116">
                    <c:v>2016</c:v>
                  </c:pt>
                  <c:pt idx="120">
                    <c:v>2017</c:v>
                  </c:pt>
                  <c:pt idx="124">
                    <c:v>2018</c:v>
                  </c:pt>
                </c:lvl>
              </c:multiLvlStrCache>
            </c:multiLvlStrRef>
          </c:cat>
          <c:val>
            <c:numRef>
              <c:f>Sheet1!$C$28:$DY$28</c:f>
              <c:numCache>
                <c:formatCode>0.0%</c:formatCode>
                <c:ptCount val="127"/>
                <c:pt idx="0">
                  <c:v>0.99994783984233515</c:v>
                </c:pt>
                <c:pt idx="1">
                  <c:v>0.95736111325075013</c:v>
                </c:pt>
                <c:pt idx="2">
                  <c:v>0.928645964226539</c:v>
                </c:pt>
                <c:pt idx="3">
                  <c:v>0.9422108759082447</c:v>
                </c:pt>
                <c:pt idx="4">
                  <c:v>0.9218786627235428</c:v>
                </c:pt>
                <c:pt idx="5">
                  <c:v>0.9209286267192025</c:v>
                </c:pt>
                <c:pt idx="6">
                  <c:v>0.92294896544099658</c:v>
                </c:pt>
                <c:pt idx="7">
                  <c:v>0.89195079140699529</c:v>
                </c:pt>
                <c:pt idx="8">
                  <c:v>0.9313286114315753</c:v>
                </c:pt>
                <c:pt idx="9">
                  <c:v>0.95256326072875452</c:v>
                </c:pt>
                <c:pt idx="10">
                  <c:v>0.96802221732433702</c:v>
                </c:pt>
                <c:pt idx="11">
                  <c:v>1.0012239779438985</c:v>
                </c:pt>
                <c:pt idx="12">
                  <c:v>0.99472360929555381</c:v>
                </c:pt>
                <c:pt idx="13">
                  <c:v>0.97894796783451377</c:v>
                </c:pt>
                <c:pt idx="14">
                  <c:v>1.0125110830949231</c:v>
                </c:pt>
                <c:pt idx="15">
                  <c:v>1.0320763951427327</c:v>
                </c:pt>
                <c:pt idx="16">
                  <c:v>1.0160666039357051</c:v>
                </c:pt>
                <c:pt idx="17">
                  <c:v>1.0245579178705368</c:v>
                </c:pt>
                <c:pt idx="18">
                  <c:v>1.0348664520971613</c:v>
                </c:pt>
                <c:pt idx="19">
                  <c:v>1.0526319380824176</c:v>
                </c:pt>
                <c:pt idx="20">
                  <c:v>1.0464595025122239</c:v>
                </c:pt>
                <c:pt idx="21">
                  <c:v>1.0387036850977398</c:v>
                </c:pt>
                <c:pt idx="22">
                  <c:v>1.0590901944040356</c:v>
                </c:pt>
                <c:pt idx="23">
                  <c:v>1.0243089266012551</c:v>
                </c:pt>
                <c:pt idx="24">
                  <c:v>1.0452562433952846</c:v>
                </c:pt>
                <c:pt idx="25">
                  <c:v>1.0031128651289634</c:v>
                </c:pt>
                <c:pt idx="26">
                  <c:v>1.0049423377591022</c:v>
                </c:pt>
                <c:pt idx="27">
                  <c:v>0.94304841283511964</c:v>
                </c:pt>
                <c:pt idx="28">
                  <c:v>0.92309477029879516</c:v>
                </c:pt>
                <c:pt idx="29">
                  <c:v>0.89831425896989514</c:v>
                </c:pt>
                <c:pt idx="30">
                  <c:v>0.88390060358044387</c:v>
                </c:pt>
                <c:pt idx="31">
                  <c:v>0.86460735708196468</c:v>
                </c:pt>
                <c:pt idx="32">
                  <c:v>0.8959411380079576</c:v>
                </c:pt>
                <c:pt idx="33">
                  <c:v>0.90599965264978655</c:v>
                </c:pt>
                <c:pt idx="34">
                  <c:v>0.88109296198253284</c:v>
                </c:pt>
                <c:pt idx="35">
                  <c:v>0.8873119480777738</c:v>
                </c:pt>
                <c:pt idx="36">
                  <c:v>0.87616944895852833</c:v>
                </c:pt>
                <c:pt idx="37">
                  <c:v>0.87481721396530865</c:v>
                </c:pt>
                <c:pt idx="38">
                  <c:v>0.88187283392812732</c:v>
                </c:pt>
                <c:pt idx="39">
                  <c:v>0.87427494610640177</c:v>
                </c:pt>
                <c:pt idx="40">
                  <c:v>0.88122324965194276</c:v>
                </c:pt>
                <c:pt idx="41">
                  <c:v>0.88190400959417814</c:v>
                </c:pt>
                <c:pt idx="42">
                  <c:v>0.86017953438471662</c:v>
                </c:pt>
                <c:pt idx="43">
                  <c:v>0.88495455952957591</c:v>
                </c:pt>
                <c:pt idx="44">
                  <c:v>0.94911339708650078</c:v>
                </c:pt>
                <c:pt idx="45">
                  <c:v>0.95852370191375424</c:v>
                </c:pt>
                <c:pt idx="46">
                  <c:v>0.9500170408381593</c:v>
                </c:pt>
                <c:pt idx="47">
                  <c:v>0.98272204191799339</c:v>
                </c:pt>
                <c:pt idx="48">
                  <c:v>0.97509473134550073</c:v>
                </c:pt>
                <c:pt idx="49">
                  <c:v>0.98039922700341953</c:v>
                </c:pt>
                <c:pt idx="50">
                  <c:v>1.0187890377291704</c:v>
                </c:pt>
                <c:pt idx="51">
                  <c:v>1.0424884566639694</c:v>
                </c:pt>
                <c:pt idx="52">
                  <c:v>1.0699354456461261</c:v>
                </c:pt>
                <c:pt idx="53">
                  <c:v>1.0816560730378435</c:v>
                </c:pt>
                <c:pt idx="54">
                  <c:v>1.1224976132025064</c:v>
                </c:pt>
                <c:pt idx="55">
                  <c:v>1.1755854310602063</c:v>
                </c:pt>
                <c:pt idx="56">
                  <c:v>1.2237711567866323</c:v>
                </c:pt>
                <c:pt idx="57">
                  <c:v>1.2393975309187615</c:v>
                </c:pt>
                <c:pt idx="58">
                  <c:v>1.2888511473290385</c:v>
                </c:pt>
                <c:pt idx="59">
                  <c:v>1.3730482355364688</c:v>
                </c:pt>
                <c:pt idx="60">
                  <c:v>1.2596395470696531</c:v>
                </c:pt>
                <c:pt idx="61">
                  <c:v>1.2179824424714669</c:v>
                </c:pt>
                <c:pt idx="62">
                  <c:v>1.186651981859187</c:v>
                </c:pt>
                <c:pt idx="63">
                  <c:v>1.1138688017117691</c:v>
                </c:pt>
                <c:pt idx="64">
                  <c:v>1.1070085724848524</c:v>
                </c:pt>
                <c:pt idx="65">
                  <c:v>1.0983229177121816</c:v>
                </c:pt>
                <c:pt idx="66">
                  <c:v>1.0547783525821639</c:v>
                </c:pt>
                <c:pt idx="67">
                  <c:v>1.0342125459647216</c:v>
                </c:pt>
                <c:pt idx="68">
                  <c:v>0.96946110605314273</c:v>
                </c:pt>
                <c:pt idx="69">
                  <c:v>0.93803235361885429</c:v>
                </c:pt>
                <c:pt idx="70">
                  <c:v>0.91888892891957674</c:v>
                </c:pt>
                <c:pt idx="71">
                  <c:v>0.92582322230948755</c:v>
                </c:pt>
                <c:pt idx="72">
                  <c:v>0.86262596053110319</c:v>
                </c:pt>
                <c:pt idx="73">
                  <c:v>0.8297916892937125</c:v>
                </c:pt>
                <c:pt idx="74">
                  <c:v>0.86279758443755994</c:v>
                </c:pt>
                <c:pt idx="75">
                  <c:v>0.79865451776283591</c:v>
                </c:pt>
                <c:pt idx="76">
                  <c:v>0.80162289911909435</c:v>
                </c:pt>
                <c:pt idx="77">
                  <c:v>0.81158950169550204</c:v>
                </c:pt>
                <c:pt idx="78">
                  <c:v>0.77309641075771696</c:v>
                </c:pt>
                <c:pt idx="79">
                  <c:v>0.82426162382641366</c:v>
                </c:pt>
                <c:pt idx="80">
                  <c:v>0.8553150198239361</c:v>
                </c:pt>
                <c:pt idx="81">
                  <c:v>0.84642038768976247</c:v>
                </c:pt>
                <c:pt idx="82">
                  <c:v>0.91311993163856775</c:v>
                </c:pt>
                <c:pt idx="83">
                  <c:v>0.90442669919564556</c:v>
                </c:pt>
                <c:pt idx="84">
                  <c:v>0.9725981193145149</c:v>
                </c:pt>
                <c:pt idx="85">
                  <c:v>0.97752671601584384</c:v>
                </c:pt>
                <c:pt idx="86">
                  <c:v>0.92307733275575943</c:v>
                </c:pt>
                <c:pt idx="87">
                  <c:v>1.0756362898762943</c:v>
                </c:pt>
                <c:pt idx="88">
                  <c:v>1.123279789745649</c:v>
                </c:pt>
                <c:pt idx="89">
                  <c:v>1.1452803042600177</c:v>
                </c:pt>
                <c:pt idx="90">
                  <c:v>1.10053363438673</c:v>
                </c:pt>
                <c:pt idx="91">
                  <c:v>0.98777850250851906</c:v>
                </c:pt>
                <c:pt idx="92">
                  <c:v>0.91987853702446409</c:v>
                </c:pt>
                <c:pt idx="93">
                  <c:v>0.90727732356340163</c:v>
                </c:pt>
                <c:pt idx="94">
                  <c:v>0.85221639117290393</c:v>
                </c:pt>
                <c:pt idx="95">
                  <c:v>0.88395697058511125</c:v>
                </c:pt>
                <c:pt idx="96">
                  <c:v>0.9375877150729135</c:v>
                </c:pt>
                <c:pt idx="97">
                  <c:v>0.87240541903429647</c:v>
                </c:pt>
                <c:pt idx="98">
                  <c:v>0.87739561588830772</c:v>
                </c:pt>
                <c:pt idx="99">
                  <c:v>0.86441615513712011</c:v>
                </c:pt>
                <c:pt idx="100">
                  <c:v>0.83469283494062818</c:v>
                </c:pt>
                <c:pt idx="101">
                  <c:v>0.83666324358315602</c:v>
                </c:pt>
                <c:pt idx="102">
                  <c:v>0.86557430352299924</c:v>
                </c:pt>
                <c:pt idx="103">
                  <c:v>0.85920668368729713</c:v>
                </c:pt>
                <c:pt idx="104">
                  <c:v>0.82202667250894834</c:v>
                </c:pt>
                <c:pt idx="105">
                  <c:v>0.83323822260696856</c:v>
                </c:pt>
                <c:pt idx="106">
                  <c:v>0.85201225022677118</c:v>
                </c:pt>
                <c:pt idx="107">
                  <c:v>0.85612164592555129</c:v>
                </c:pt>
                <c:pt idx="108">
                  <c:v>0.90902424709322016</c:v>
                </c:pt>
                <c:pt idx="109">
                  <c:v>0.86488538703936402</c:v>
                </c:pt>
                <c:pt idx="110">
                  <c:v>0.8275096920790006</c:v>
                </c:pt>
                <c:pt idx="111">
                  <c:v>0.83856969176970808</c:v>
                </c:pt>
                <c:pt idx="112">
                  <c:v>0.88607580857098533</c:v>
                </c:pt>
                <c:pt idx="113">
                  <c:v>0.90169333294029708</c:v>
                </c:pt>
                <c:pt idx="114">
                  <c:v>0.88989719683680368</c:v>
                </c:pt>
                <c:pt idx="115">
                  <c:v>0.92877454955285188</c:v>
                </c:pt>
                <c:pt idx="116">
                  <c:v>0.91675065239028997</c:v>
                </c:pt>
                <c:pt idx="117">
                  <c:v>0.9524755739336207</c:v>
                </c:pt>
                <c:pt idx="118">
                  <c:v>0.95722389981995204</c:v>
                </c:pt>
                <c:pt idx="119">
                  <c:v>0.968403142541852</c:v>
                </c:pt>
                <c:pt idx="120">
                  <c:v>0.95807083655746272</c:v>
                </c:pt>
                <c:pt idx="121">
                  <c:v>0.94643789471137063</c:v>
                </c:pt>
                <c:pt idx="122">
                  <c:v>0.97719426922188102</c:v>
                </c:pt>
                <c:pt idx="123">
                  <c:v>0.98136269291629752</c:v>
                </c:pt>
                <c:pt idx="124">
                  <c:v>0.97430368168195369</c:v>
                </c:pt>
                <c:pt idx="125">
                  <c:v>0.95942227799486979</c:v>
                </c:pt>
                <c:pt idx="126">
                  <c:v>0.93752343811874084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370-4AB6-9CF5-7D3A75BF8E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11192008"/>
        <c:axId val="511188728"/>
      </c:lineChart>
      <c:catAx>
        <c:axId val="511192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188728"/>
        <c:crosses val="autoZero"/>
        <c:auto val="1"/>
        <c:lblAlgn val="ctr"/>
        <c:lblOffset val="100"/>
        <c:noMultiLvlLbl val="0"/>
      </c:catAx>
      <c:valAx>
        <c:axId val="511188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192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COMPARING DEPRECIATION TO THE SURPLUS (c to 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165048118985126"/>
          <c:y val="0.12974369729207577"/>
          <c:w val="0.85334951881014875"/>
          <c:h val="0.70195420487693272"/>
        </c:manualLayout>
      </c:layout>
      <c:lineChart>
        <c:grouping val="standard"/>
        <c:varyColors val="0"/>
        <c:ser>
          <c:idx val="0"/>
          <c:order val="0"/>
          <c:tx>
            <c:v>weighted depreciation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Sheet1!$C$1:$DY$2</c:f>
              <c:multiLvlStrCache>
                <c:ptCount val="1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  <c:pt idx="85">
                    <c:v>Q2</c:v>
                  </c:pt>
                  <c:pt idx="86">
                    <c:v>Q3</c:v>
                  </c:pt>
                  <c:pt idx="87">
                    <c:v>Q4</c:v>
                  </c:pt>
                  <c:pt idx="88">
                    <c:v>Q1</c:v>
                  </c:pt>
                  <c:pt idx="89">
                    <c:v>Q2</c:v>
                  </c:pt>
                  <c:pt idx="90">
                    <c:v>Q3</c:v>
                  </c:pt>
                  <c:pt idx="91">
                    <c:v>Q4</c:v>
                  </c:pt>
                  <c:pt idx="92">
                    <c:v>Q1</c:v>
                  </c:pt>
                  <c:pt idx="93">
                    <c:v>Q2</c:v>
                  </c:pt>
                  <c:pt idx="94">
                    <c:v>Q3</c:v>
                  </c:pt>
                  <c:pt idx="95">
                    <c:v>Q4</c:v>
                  </c:pt>
                  <c:pt idx="96">
                    <c:v>Q1</c:v>
                  </c:pt>
                  <c:pt idx="97">
                    <c:v>Q2</c:v>
                  </c:pt>
                  <c:pt idx="98">
                    <c:v>Q3</c:v>
                  </c:pt>
                  <c:pt idx="99">
                    <c:v>Q4</c:v>
                  </c:pt>
                  <c:pt idx="100">
                    <c:v>Q1</c:v>
                  </c:pt>
                  <c:pt idx="101">
                    <c:v>Q2</c:v>
                  </c:pt>
                  <c:pt idx="102">
                    <c:v>Q3</c:v>
                  </c:pt>
                  <c:pt idx="103">
                    <c:v>Q4</c:v>
                  </c:pt>
                  <c:pt idx="104">
                    <c:v>Q1</c:v>
                  </c:pt>
                  <c:pt idx="105">
                    <c:v>Q2</c:v>
                  </c:pt>
                  <c:pt idx="106">
                    <c:v>Q3</c:v>
                  </c:pt>
                  <c:pt idx="107">
                    <c:v>Q4</c:v>
                  </c:pt>
                  <c:pt idx="108">
                    <c:v>Q1</c:v>
                  </c:pt>
                  <c:pt idx="109">
                    <c:v>Q2</c:v>
                  </c:pt>
                  <c:pt idx="110">
                    <c:v>Q3</c:v>
                  </c:pt>
                  <c:pt idx="111">
                    <c:v>Q4</c:v>
                  </c:pt>
                  <c:pt idx="112">
                    <c:v>Q1</c:v>
                  </c:pt>
                  <c:pt idx="113">
                    <c:v>Q2</c:v>
                  </c:pt>
                  <c:pt idx="114">
                    <c:v>Q3</c:v>
                  </c:pt>
                  <c:pt idx="115">
                    <c:v>Q4</c:v>
                  </c:pt>
                  <c:pt idx="116">
                    <c:v>Q1</c:v>
                  </c:pt>
                  <c:pt idx="117">
                    <c:v>Q2</c:v>
                  </c:pt>
                  <c:pt idx="118">
                    <c:v>Q3</c:v>
                  </c:pt>
                  <c:pt idx="119">
                    <c:v>Q4</c:v>
                  </c:pt>
                  <c:pt idx="120">
                    <c:v>Q1</c:v>
                  </c:pt>
                  <c:pt idx="121">
                    <c:v>Q2</c:v>
                  </c:pt>
                  <c:pt idx="122">
                    <c:v>Q3</c:v>
                  </c:pt>
                  <c:pt idx="123">
                    <c:v>Q4</c:v>
                  </c:pt>
                  <c:pt idx="124">
                    <c:v>Q1</c:v>
                  </c:pt>
                  <c:pt idx="125">
                    <c:v>Q2</c:v>
                  </c:pt>
                  <c:pt idx="126">
                    <c:v>Q3</c:v>
                  </c:pt>
                </c:lvl>
                <c:lvl>
                  <c:pt idx="0">
                    <c:v>1987</c:v>
                  </c:pt>
                  <c:pt idx="4">
                    <c:v>1988</c:v>
                  </c:pt>
                  <c:pt idx="8">
                    <c:v>1989</c:v>
                  </c:pt>
                  <c:pt idx="12">
                    <c:v>1990</c:v>
                  </c:pt>
                  <c:pt idx="16">
                    <c:v>1991</c:v>
                  </c:pt>
                  <c:pt idx="20">
                    <c:v>1992</c:v>
                  </c:pt>
                  <c:pt idx="24">
                    <c:v>1993</c:v>
                  </c:pt>
                  <c:pt idx="28">
                    <c:v>1994</c:v>
                  </c:pt>
                  <c:pt idx="32">
                    <c:v>1995</c:v>
                  </c:pt>
                  <c:pt idx="36">
                    <c:v>1996</c:v>
                  </c:pt>
                  <c:pt idx="40">
                    <c:v>1997</c:v>
                  </c:pt>
                  <c:pt idx="44">
                    <c:v>1998</c:v>
                  </c:pt>
                  <c:pt idx="48">
                    <c:v>1999</c:v>
                  </c:pt>
                  <c:pt idx="52">
                    <c:v>2000</c:v>
                  </c:pt>
                  <c:pt idx="56">
                    <c:v>2001</c:v>
                  </c:pt>
                  <c:pt idx="60">
                    <c:v>2002</c:v>
                  </c:pt>
                  <c:pt idx="64">
                    <c:v>2003</c:v>
                  </c:pt>
                  <c:pt idx="68">
                    <c:v>2004</c:v>
                  </c:pt>
                  <c:pt idx="72">
                    <c:v>2005</c:v>
                  </c:pt>
                  <c:pt idx="76">
                    <c:v>2006</c:v>
                  </c:pt>
                  <c:pt idx="80">
                    <c:v>2007</c:v>
                  </c:pt>
                  <c:pt idx="84">
                    <c:v>2008</c:v>
                  </c:pt>
                  <c:pt idx="88">
                    <c:v>2009</c:v>
                  </c:pt>
                  <c:pt idx="92">
                    <c:v>2010</c:v>
                  </c:pt>
                  <c:pt idx="96">
                    <c:v>2011</c:v>
                  </c:pt>
                  <c:pt idx="100">
                    <c:v>2012</c:v>
                  </c:pt>
                  <c:pt idx="104">
                    <c:v>2013</c:v>
                  </c:pt>
                  <c:pt idx="108">
                    <c:v>2014</c:v>
                  </c:pt>
                  <c:pt idx="112">
                    <c:v>2015</c:v>
                  </c:pt>
                  <c:pt idx="116">
                    <c:v>2016</c:v>
                  </c:pt>
                  <c:pt idx="120">
                    <c:v>2017</c:v>
                  </c:pt>
                  <c:pt idx="124">
                    <c:v>2018</c:v>
                  </c:pt>
                </c:lvl>
              </c:multiLvlStrCache>
            </c:multiLvlStrRef>
          </c:cat>
          <c:val>
            <c:numRef>
              <c:f>Sheet1!$C$28:$DY$28</c:f>
              <c:numCache>
                <c:formatCode>0.0%</c:formatCode>
                <c:ptCount val="127"/>
                <c:pt idx="0">
                  <c:v>0.99994783984233515</c:v>
                </c:pt>
                <c:pt idx="1">
                  <c:v>0.95736111325075013</c:v>
                </c:pt>
                <c:pt idx="2">
                  <c:v>0.928645964226539</c:v>
                </c:pt>
                <c:pt idx="3">
                  <c:v>0.9422108759082447</c:v>
                </c:pt>
                <c:pt idx="4">
                  <c:v>0.9218786627235428</c:v>
                </c:pt>
                <c:pt idx="5">
                  <c:v>0.9209286267192025</c:v>
                </c:pt>
                <c:pt idx="6">
                  <c:v>0.92294896544099658</c:v>
                </c:pt>
                <c:pt idx="7">
                  <c:v>0.89195079140699529</c:v>
                </c:pt>
                <c:pt idx="8">
                  <c:v>0.9313286114315753</c:v>
                </c:pt>
                <c:pt idx="9">
                  <c:v>0.95256326072875452</c:v>
                </c:pt>
                <c:pt idx="10">
                  <c:v>0.96802221732433702</c:v>
                </c:pt>
                <c:pt idx="11">
                  <c:v>1.0012239779438985</c:v>
                </c:pt>
                <c:pt idx="12">
                  <c:v>0.99472360929555381</c:v>
                </c:pt>
                <c:pt idx="13">
                  <c:v>0.97894796783451377</c:v>
                </c:pt>
                <c:pt idx="14">
                  <c:v>1.0125110830949231</c:v>
                </c:pt>
                <c:pt idx="15">
                  <c:v>1.0320763951427327</c:v>
                </c:pt>
                <c:pt idx="16">
                  <c:v>1.0160666039357051</c:v>
                </c:pt>
                <c:pt idx="17">
                  <c:v>1.0245579178705368</c:v>
                </c:pt>
                <c:pt idx="18">
                  <c:v>1.0348664520971613</c:v>
                </c:pt>
                <c:pt idx="19">
                  <c:v>1.0526319380824176</c:v>
                </c:pt>
                <c:pt idx="20">
                  <c:v>1.0464595025122239</c:v>
                </c:pt>
                <c:pt idx="21">
                  <c:v>1.0387036850977398</c:v>
                </c:pt>
                <c:pt idx="22">
                  <c:v>1.0590901944040356</c:v>
                </c:pt>
                <c:pt idx="23">
                  <c:v>1.0243089266012551</c:v>
                </c:pt>
                <c:pt idx="24">
                  <c:v>1.0452562433952846</c:v>
                </c:pt>
                <c:pt idx="25">
                  <c:v>1.0031128651289634</c:v>
                </c:pt>
                <c:pt idx="26">
                  <c:v>1.0049423377591022</c:v>
                </c:pt>
                <c:pt idx="27">
                  <c:v>0.94304841283511964</c:v>
                </c:pt>
                <c:pt idx="28">
                  <c:v>0.92309477029879516</c:v>
                </c:pt>
                <c:pt idx="29">
                  <c:v>0.89831425896989514</c:v>
                </c:pt>
                <c:pt idx="30">
                  <c:v>0.88390060358044387</c:v>
                </c:pt>
                <c:pt idx="31">
                  <c:v>0.86460735708196468</c:v>
                </c:pt>
                <c:pt idx="32">
                  <c:v>0.8959411380079576</c:v>
                </c:pt>
                <c:pt idx="33">
                  <c:v>0.90599965264978655</c:v>
                </c:pt>
                <c:pt idx="34">
                  <c:v>0.88109296198253284</c:v>
                </c:pt>
                <c:pt idx="35">
                  <c:v>0.8873119480777738</c:v>
                </c:pt>
                <c:pt idx="36">
                  <c:v>0.87616944895852833</c:v>
                </c:pt>
                <c:pt idx="37">
                  <c:v>0.87481721396530865</c:v>
                </c:pt>
                <c:pt idx="38">
                  <c:v>0.88187283392812732</c:v>
                </c:pt>
                <c:pt idx="39">
                  <c:v>0.87427494610640177</c:v>
                </c:pt>
                <c:pt idx="40">
                  <c:v>0.88122324965194276</c:v>
                </c:pt>
                <c:pt idx="41">
                  <c:v>0.88190400959417814</c:v>
                </c:pt>
                <c:pt idx="42">
                  <c:v>0.86017953438471662</c:v>
                </c:pt>
                <c:pt idx="43">
                  <c:v>0.88495455952957591</c:v>
                </c:pt>
                <c:pt idx="44">
                  <c:v>0.94911339708650078</c:v>
                </c:pt>
                <c:pt idx="45">
                  <c:v>0.95852370191375424</c:v>
                </c:pt>
                <c:pt idx="46">
                  <c:v>0.9500170408381593</c:v>
                </c:pt>
                <c:pt idx="47">
                  <c:v>0.98272204191799339</c:v>
                </c:pt>
                <c:pt idx="48">
                  <c:v>0.97509473134550073</c:v>
                </c:pt>
                <c:pt idx="49">
                  <c:v>0.98039922700341953</c:v>
                </c:pt>
                <c:pt idx="50">
                  <c:v>1.0187890377291704</c:v>
                </c:pt>
                <c:pt idx="51">
                  <c:v>1.0424884566639694</c:v>
                </c:pt>
                <c:pt idx="52">
                  <c:v>1.0699354456461261</c:v>
                </c:pt>
                <c:pt idx="53">
                  <c:v>1.0816560730378435</c:v>
                </c:pt>
                <c:pt idx="54">
                  <c:v>1.1224976132025064</c:v>
                </c:pt>
                <c:pt idx="55">
                  <c:v>1.1755854310602063</c:v>
                </c:pt>
                <c:pt idx="56">
                  <c:v>1.2237711567866323</c:v>
                </c:pt>
                <c:pt idx="57">
                  <c:v>1.2393975309187615</c:v>
                </c:pt>
                <c:pt idx="58">
                  <c:v>1.2888511473290385</c:v>
                </c:pt>
                <c:pt idx="59">
                  <c:v>1.3730482355364688</c:v>
                </c:pt>
                <c:pt idx="60">
                  <c:v>1.2596395470696531</c:v>
                </c:pt>
                <c:pt idx="61">
                  <c:v>1.2179824424714669</c:v>
                </c:pt>
                <c:pt idx="62">
                  <c:v>1.186651981859187</c:v>
                </c:pt>
                <c:pt idx="63">
                  <c:v>1.1138688017117691</c:v>
                </c:pt>
                <c:pt idx="64">
                  <c:v>1.1070085724848524</c:v>
                </c:pt>
                <c:pt idx="65">
                  <c:v>1.0983229177121816</c:v>
                </c:pt>
                <c:pt idx="66">
                  <c:v>1.0547783525821639</c:v>
                </c:pt>
                <c:pt idx="67">
                  <c:v>1.0342125459647216</c:v>
                </c:pt>
                <c:pt idx="68">
                  <c:v>0.96946110605314273</c:v>
                </c:pt>
                <c:pt idx="69">
                  <c:v>0.93803235361885429</c:v>
                </c:pt>
                <c:pt idx="70">
                  <c:v>0.91888892891957674</c:v>
                </c:pt>
                <c:pt idx="71">
                  <c:v>0.92582322230948755</c:v>
                </c:pt>
                <c:pt idx="72">
                  <c:v>0.86262596053110319</c:v>
                </c:pt>
                <c:pt idx="73">
                  <c:v>0.8297916892937125</c:v>
                </c:pt>
                <c:pt idx="74">
                  <c:v>0.86279758443755994</c:v>
                </c:pt>
                <c:pt idx="75">
                  <c:v>0.79865451776283591</c:v>
                </c:pt>
                <c:pt idx="76">
                  <c:v>0.80162289911909435</c:v>
                </c:pt>
                <c:pt idx="77">
                  <c:v>0.81158950169550204</c:v>
                </c:pt>
                <c:pt idx="78">
                  <c:v>0.77309641075771696</c:v>
                </c:pt>
                <c:pt idx="79">
                  <c:v>0.82426162382641366</c:v>
                </c:pt>
                <c:pt idx="80">
                  <c:v>0.8553150198239361</c:v>
                </c:pt>
                <c:pt idx="81">
                  <c:v>0.84642038768976247</c:v>
                </c:pt>
                <c:pt idx="82">
                  <c:v>0.91311993163856775</c:v>
                </c:pt>
                <c:pt idx="83">
                  <c:v>0.90442669919564556</c:v>
                </c:pt>
                <c:pt idx="84">
                  <c:v>0.9725981193145149</c:v>
                </c:pt>
                <c:pt idx="85">
                  <c:v>0.97752671601584384</c:v>
                </c:pt>
                <c:pt idx="86">
                  <c:v>0.92307733275575943</c:v>
                </c:pt>
                <c:pt idx="87">
                  <c:v>1.0756362898762943</c:v>
                </c:pt>
                <c:pt idx="88">
                  <c:v>1.123279789745649</c:v>
                </c:pt>
                <c:pt idx="89">
                  <c:v>1.1452803042600177</c:v>
                </c:pt>
                <c:pt idx="90">
                  <c:v>1.10053363438673</c:v>
                </c:pt>
                <c:pt idx="91">
                  <c:v>0.98777850250851906</c:v>
                </c:pt>
                <c:pt idx="92">
                  <c:v>0.91987853702446409</c:v>
                </c:pt>
                <c:pt idx="93">
                  <c:v>0.90727732356340163</c:v>
                </c:pt>
                <c:pt idx="94">
                  <c:v>0.85221639117290393</c:v>
                </c:pt>
                <c:pt idx="95">
                  <c:v>0.88395697058511125</c:v>
                </c:pt>
                <c:pt idx="96">
                  <c:v>0.9375877150729135</c:v>
                </c:pt>
                <c:pt idx="97">
                  <c:v>0.87240541903429647</c:v>
                </c:pt>
                <c:pt idx="98">
                  <c:v>0.87739561588830772</c:v>
                </c:pt>
                <c:pt idx="99">
                  <c:v>0.86441615513712011</c:v>
                </c:pt>
                <c:pt idx="100">
                  <c:v>0.83469283494062818</c:v>
                </c:pt>
                <c:pt idx="101">
                  <c:v>0.83666324358315602</c:v>
                </c:pt>
                <c:pt idx="102">
                  <c:v>0.86557430352299924</c:v>
                </c:pt>
                <c:pt idx="103">
                  <c:v>0.85920668368729713</c:v>
                </c:pt>
                <c:pt idx="104">
                  <c:v>0.82202667250894834</c:v>
                </c:pt>
                <c:pt idx="105">
                  <c:v>0.83323822260696856</c:v>
                </c:pt>
                <c:pt idx="106">
                  <c:v>0.85201225022677118</c:v>
                </c:pt>
                <c:pt idx="107">
                  <c:v>0.85612164592555129</c:v>
                </c:pt>
                <c:pt idx="108">
                  <c:v>0.90902424709322016</c:v>
                </c:pt>
                <c:pt idx="109">
                  <c:v>0.86488538703936402</c:v>
                </c:pt>
                <c:pt idx="110">
                  <c:v>0.8275096920790006</c:v>
                </c:pt>
                <c:pt idx="111">
                  <c:v>0.83856969176970808</c:v>
                </c:pt>
                <c:pt idx="112">
                  <c:v>0.88607580857098533</c:v>
                </c:pt>
                <c:pt idx="113">
                  <c:v>0.90169333294029708</c:v>
                </c:pt>
                <c:pt idx="114">
                  <c:v>0.88989719683680368</c:v>
                </c:pt>
                <c:pt idx="115">
                  <c:v>0.92877454955285188</c:v>
                </c:pt>
                <c:pt idx="116">
                  <c:v>0.91675065239028997</c:v>
                </c:pt>
                <c:pt idx="117">
                  <c:v>0.9524755739336207</c:v>
                </c:pt>
                <c:pt idx="118">
                  <c:v>0.95722389981995204</c:v>
                </c:pt>
                <c:pt idx="119">
                  <c:v>0.968403142541852</c:v>
                </c:pt>
                <c:pt idx="120">
                  <c:v>0.95807083655746272</c:v>
                </c:pt>
                <c:pt idx="121">
                  <c:v>0.94643789471137063</c:v>
                </c:pt>
                <c:pt idx="122">
                  <c:v>0.97719426922188102</c:v>
                </c:pt>
                <c:pt idx="123">
                  <c:v>0.98136269291629752</c:v>
                </c:pt>
                <c:pt idx="124">
                  <c:v>0.97430368168195369</c:v>
                </c:pt>
                <c:pt idx="125">
                  <c:v>0.95942227799486979</c:v>
                </c:pt>
                <c:pt idx="126">
                  <c:v>0.93752343811874084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79-43E2-9457-74F6DA71A04F}"/>
            </c:ext>
          </c:extLst>
        </c:ser>
        <c:ser>
          <c:idx val="1"/>
          <c:order val="1"/>
          <c:tx>
            <c:v>unweighted surplus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Sheet1!$C$1:$DY$2</c:f>
              <c:multiLvlStrCache>
                <c:ptCount val="1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  <c:pt idx="85">
                    <c:v>Q2</c:v>
                  </c:pt>
                  <c:pt idx="86">
                    <c:v>Q3</c:v>
                  </c:pt>
                  <c:pt idx="87">
                    <c:v>Q4</c:v>
                  </c:pt>
                  <c:pt idx="88">
                    <c:v>Q1</c:v>
                  </c:pt>
                  <c:pt idx="89">
                    <c:v>Q2</c:v>
                  </c:pt>
                  <c:pt idx="90">
                    <c:v>Q3</c:v>
                  </c:pt>
                  <c:pt idx="91">
                    <c:v>Q4</c:v>
                  </c:pt>
                  <c:pt idx="92">
                    <c:v>Q1</c:v>
                  </c:pt>
                  <c:pt idx="93">
                    <c:v>Q2</c:v>
                  </c:pt>
                  <c:pt idx="94">
                    <c:v>Q3</c:v>
                  </c:pt>
                  <c:pt idx="95">
                    <c:v>Q4</c:v>
                  </c:pt>
                  <c:pt idx="96">
                    <c:v>Q1</c:v>
                  </c:pt>
                  <c:pt idx="97">
                    <c:v>Q2</c:v>
                  </c:pt>
                  <c:pt idx="98">
                    <c:v>Q3</c:v>
                  </c:pt>
                  <c:pt idx="99">
                    <c:v>Q4</c:v>
                  </c:pt>
                  <c:pt idx="100">
                    <c:v>Q1</c:v>
                  </c:pt>
                  <c:pt idx="101">
                    <c:v>Q2</c:v>
                  </c:pt>
                  <c:pt idx="102">
                    <c:v>Q3</c:v>
                  </c:pt>
                  <c:pt idx="103">
                    <c:v>Q4</c:v>
                  </c:pt>
                  <c:pt idx="104">
                    <c:v>Q1</c:v>
                  </c:pt>
                  <c:pt idx="105">
                    <c:v>Q2</c:v>
                  </c:pt>
                  <c:pt idx="106">
                    <c:v>Q3</c:v>
                  </c:pt>
                  <c:pt idx="107">
                    <c:v>Q4</c:v>
                  </c:pt>
                  <c:pt idx="108">
                    <c:v>Q1</c:v>
                  </c:pt>
                  <c:pt idx="109">
                    <c:v>Q2</c:v>
                  </c:pt>
                  <c:pt idx="110">
                    <c:v>Q3</c:v>
                  </c:pt>
                  <c:pt idx="111">
                    <c:v>Q4</c:v>
                  </c:pt>
                  <c:pt idx="112">
                    <c:v>Q1</c:v>
                  </c:pt>
                  <c:pt idx="113">
                    <c:v>Q2</c:v>
                  </c:pt>
                  <c:pt idx="114">
                    <c:v>Q3</c:v>
                  </c:pt>
                  <c:pt idx="115">
                    <c:v>Q4</c:v>
                  </c:pt>
                  <c:pt idx="116">
                    <c:v>Q1</c:v>
                  </c:pt>
                  <c:pt idx="117">
                    <c:v>Q2</c:v>
                  </c:pt>
                  <c:pt idx="118">
                    <c:v>Q3</c:v>
                  </c:pt>
                  <c:pt idx="119">
                    <c:v>Q4</c:v>
                  </c:pt>
                  <c:pt idx="120">
                    <c:v>Q1</c:v>
                  </c:pt>
                  <c:pt idx="121">
                    <c:v>Q2</c:v>
                  </c:pt>
                  <c:pt idx="122">
                    <c:v>Q3</c:v>
                  </c:pt>
                  <c:pt idx="123">
                    <c:v>Q4</c:v>
                  </c:pt>
                  <c:pt idx="124">
                    <c:v>Q1</c:v>
                  </c:pt>
                  <c:pt idx="125">
                    <c:v>Q2</c:v>
                  </c:pt>
                  <c:pt idx="126">
                    <c:v>Q3</c:v>
                  </c:pt>
                </c:lvl>
                <c:lvl>
                  <c:pt idx="0">
                    <c:v>1987</c:v>
                  </c:pt>
                  <c:pt idx="4">
                    <c:v>1988</c:v>
                  </c:pt>
                  <c:pt idx="8">
                    <c:v>1989</c:v>
                  </c:pt>
                  <c:pt idx="12">
                    <c:v>1990</c:v>
                  </c:pt>
                  <c:pt idx="16">
                    <c:v>1991</c:v>
                  </c:pt>
                  <c:pt idx="20">
                    <c:v>1992</c:v>
                  </c:pt>
                  <c:pt idx="24">
                    <c:v>1993</c:v>
                  </c:pt>
                  <c:pt idx="28">
                    <c:v>1994</c:v>
                  </c:pt>
                  <c:pt idx="32">
                    <c:v>1995</c:v>
                  </c:pt>
                  <c:pt idx="36">
                    <c:v>1996</c:v>
                  </c:pt>
                  <c:pt idx="40">
                    <c:v>1997</c:v>
                  </c:pt>
                  <c:pt idx="44">
                    <c:v>1998</c:v>
                  </c:pt>
                  <c:pt idx="48">
                    <c:v>1999</c:v>
                  </c:pt>
                  <c:pt idx="52">
                    <c:v>2000</c:v>
                  </c:pt>
                  <c:pt idx="56">
                    <c:v>2001</c:v>
                  </c:pt>
                  <c:pt idx="60">
                    <c:v>2002</c:v>
                  </c:pt>
                  <c:pt idx="64">
                    <c:v>2003</c:v>
                  </c:pt>
                  <c:pt idx="68">
                    <c:v>2004</c:v>
                  </c:pt>
                  <c:pt idx="72">
                    <c:v>2005</c:v>
                  </c:pt>
                  <c:pt idx="76">
                    <c:v>2006</c:v>
                  </c:pt>
                  <c:pt idx="80">
                    <c:v>2007</c:v>
                  </c:pt>
                  <c:pt idx="84">
                    <c:v>2008</c:v>
                  </c:pt>
                  <c:pt idx="88">
                    <c:v>2009</c:v>
                  </c:pt>
                  <c:pt idx="92">
                    <c:v>2010</c:v>
                  </c:pt>
                  <c:pt idx="96">
                    <c:v>2011</c:v>
                  </c:pt>
                  <c:pt idx="100">
                    <c:v>2012</c:v>
                  </c:pt>
                  <c:pt idx="104">
                    <c:v>2013</c:v>
                  </c:pt>
                  <c:pt idx="108">
                    <c:v>2014</c:v>
                  </c:pt>
                  <c:pt idx="112">
                    <c:v>2015</c:v>
                  </c:pt>
                  <c:pt idx="116">
                    <c:v>2016</c:v>
                  </c:pt>
                  <c:pt idx="120">
                    <c:v>2017</c:v>
                  </c:pt>
                  <c:pt idx="124">
                    <c:v>2018</c:v>
                  </c:pt>
                </c:lvl>
              </c:multiLvlStrCache>
            </c:multiLvlStrRef>
          </c:cat>
          <c:val>
            <c:numRef>
              <c:f>Sheet1!$C$24:$DY$24</c:f>
              <c:numCache>
                <c:formatCode>0.00%</c:formatCode>
                <c:ptCount val="127"/>
                <c:pt idx="0">
                  <c:v>0.9999857597935794</c:v>
                </c:pt>
                <c:pt idx="1">
                  <c:v>1.0241159155670259</c:v>
                </c:pt>
                <c:pt idx="2">
                  <c:v>1.0420611771472092</c:v>
                </c:pt>
                <c:pt idx="3">
                  <c:v>1.0288255707080021</c:v>
                </c:pt>
                <c:pt idx="4">
                  <c:v>1.0437932130390197</c:v>
                </c:pt>
                <c:pt idx="5">
                  <c:v>1.0400788720463598</c:v>
                </c:pt>
                <c:pt idx="6">
                  <c:v>1.0376884100566448</c:v>
                </c:pt>
                <c:pt idx="7">
                  <c:v>1.0594608182325731</c:v>
                </c:pt>
                <c:pt idx="8">
                  <c:v>1.0303588170389366</c:v>
                </c:pt>
                <c:pt idx="9">
                  <c:v>1.0225520729426043</c:v>
                </c:pt>
                <c:pt idx="10">
                  <c:v>1.0185354988906767</c:v>
                </c:pt>
                <c:pt idx="11">
                  <c:v>0.99343815763047816</c:v>
                </c:pt>
                <c:pt idx="12">
                  <c:v>0.99902105732078617</c:v>
                </c:pt>
                <c:pt idx="13">
                  <c:v>1.0084285396825172</c:v>
                </c:pt>
                <c:pt idx="14">
                  <c:v>0.98208183412667105</c:v>
                </c:pt>
                <c:pt idx="15">
                  <c:v>0.97873921368676786</c:v>
                </c:pt>
                <c:pt idx="16">
                  <c:v>1.0055573667380975</c:v>
                </c:pt>
                <c:pt idx="17">
                  <c:v>0.99874445408806634</c:v>
                </c:pt>
                <c:pt idx="18">
                  <c:v>0.98897939515211153</c:v>
                </c:pt>
                <c:pt idx="19">
                  <c:v>0.9746034086991846</c:v>
                </c:pt>
                <c:pt idx="20">
                  <c:v>0.9725887988011197</c:v>
                </c:pt>
                <c:pt idx="21">
                  <c:v>0.96887692171082729</c:v>
                </c:pt>
                <c:pt idx="22">
                  <c:v>0.95730715499942842</c:v>
                </c:pt>
                <c:pt idx="23">
                  <c:v>0.97465369274448499</c:v>
                </c:pt>
                <c:pt idx="24">
                  <c:v>0.96789738031370609</c:v>
                </c:pt>
                <c:pt idx="25">
                  <c:v>0.98918010686069446</c:v>
                </c:pt>
                <c:pt idx="26">
                  <c:v>0.99093647643303295</c:v>
                </c:pt>
                <c:pt idx="27">
                  <c:v>1.0280967290711551</c:v>
                </c:pt>
                <c:pt idx="28">
                  <c:v>1.0454678255045413</c:v>
                </c:pt>
                <c:pt idx="29">
                  <c:v>1.0595032453590174</c:v>
                </c:pt>
                <c:pt idx="30">
                  <c:v>1.0718897268622747</c:v>
                </c:pt>
                <c:pt idx="31">
                  <c:v>1.0869285428312869</c:v>
                </c:pt>
                <c:pt idx="32">
                  <c:v>1.0635625549809813</c:v>
                </c:pt>
                <c:pt idx="33">
                  <c:v>1.0603875156076503</c:v>
                </c:pt>
                <c:pt idx="34">
                  <c:v>1.0828112170553994</c:v>
                </c:pt>
                <c:pt idx="35">
                  <c:v>1.0807638161303459</c:v>
                </c:pt>
                <c:pt idx="36">
                  <c:v>1.089546312583008</c:v>
                </c:pt>
                <c:pt idx="37">
                  <c:v>1.0876835557372262</c:v>
                </c:pt>
                <c:pt idx="38">
                  <c:v>1.0833123070524786</c:v>
                </c:pt>
                <c:pt idx="39">
                  <c:v>1.0902171980739899</c:v>
                </c:pt>
                <c:pt idx="40">
                  <c:v>1.0852518382381497</c:v>
                </c:pt>
                <c:pt idx="41">
                  <c:v>1.085464719068203</c:v>
                </c:pt>
                <c:pt idx="42">
                  <c:v>1.1002562867753263</c:v>
                </c:pt>
                <c:pt idx="43">
                  <c:v>1.0770811259637276</c:v>
                </c:pt>
                <c:pt idx="44">
                  <c:v>1.0321498916841587</c:v>
                </c:pt>
                <c:pt idx="45">
                  <c:v>1.023773989719764</c:v>
                </c:pt>
                <c:pt idx="46">
                  <c:v>1.0285887938512202</c:v>
                </c:pt>
                <c:pt idx="47">
                  <c:v>1.0076156322519636</c:v>
                </c:pt>
                <c:pt idx="48">
                  <c:v>1.0108559176235163</c:v>
                </c:pt>
                <c:pt idx="49">
                  <c:v>1.0092631078383061</c:v>
                </c:pt>
                <c:pt idx="50">
                  <c:v>0.9869053402418646</c:v>
                </c:pt>
                <c:pt idx="51">
                  <c:v>0.9701397923831655</c:v>
                </c:pt>
                <c:pt idx="52">
                  <c:v>0.94854892986110562</c:v>
                </c:pt>
                <c:pt idx="53">
                  <c:v>0.94869555842434461</c:v>
                </c:pt>
                <c:pt idx="54">
                  <c:v>0.92456014982320334</c:v>
                </c:pt>
                <c:pt idx="55">
                  <c:v>0.89854472440188937</c:v>
                </c:pt>
                <c:pt idx="56">
                  <c:v>0.88814628000701923</c:v>
                </c:pt>
                <c:pt idx="57">
                  <c:v>0.8905989035282621</c:v>
                </c:pt>
                <c:pt idx="58">
                  <c:v>0.87735569805328706</c:v>
                </c:pt>
                <c:pt idx="59">
                  <c:v>0.85403919275424334</c:v>
                </c:pt>
                <c:pt idx="60">
                  <c:v>0.91312146573623387</c:v>
                </c:pt>
                <c:pt idx="61">
                  <c:v>0.92609439646041047</c:v>
                </c:pt>
                <c:pt idx="62">
                  <c:v>0.94015406936312473</c:v>
                </c:pt>
                <c:pt idx="63">
                  <c:v>0.97803667532430483</c:v>
                </c:pt>
                <c:pt idx="64">
                  <c:v>0.98235672104684446</c:v>
                </c:pt>
                <c:pt idx="65">
                  <c:v>0.98709141431557101</c:v>
                </c:pt>
                <c:pt idx="66">
                  <c:v>1.0094130841038456</c:v>
                </c:pt>
                <c:pt idx="67">
                  <c:v>1.0151782583732349</c:v>
                </c:pt>
                <c:pt idx="68">
                  <c:v>1.0585655893286843</c:v>
                </c:pt>
                <c:pt idx="69">
                  <c:v>1.0730943722401074</c:v>
                </c:pt>
                <c:pt idx="70">
                  <c:v>1.0832678086589393</c:v>
                </c:pt>
                <c:pt idx="71">
                  <c:v>1.08271213731351</c:v>
                </c:pt>
                <c:pt idx="72">
                  <c:v>1.1174906048486506</c:v>
                </c:pt>
                <c:pt idx="73">
                  <c:v>1.1487148298627989</c:v>
                </c:pt>
                <c:pt idx="74">
                  <c:v>1.1219772522399565</c:v>
                </c:pt>
                <c:pt idx="75">
                  <c:v>1.1752338658767727</c:v>
                </c:pt>
                <c:pt idx="76">
                  <c:v>1.1718568149272195</c:v>
                </c:pt>
                <c:pt idx="77">
                  <c:v>1.1654810163660274</c:v>
                </c:pt>
                <c:pt idx="78">
                  <c:v>1.2042077820100401</c:v>
                </c:pt>
                <c:pt idx="79">
                  <c:v>1.1651979038093387</c:v>
                </c:pt>
                <c:pt idx="80">
                  <c:v>1.1370799772619853</c:v>
                </c:pt>
                <c:pt idx="81">
                  <c:v>1.1490510083971257</c:v>
                </c:pt>
                <c:pt idx="82">
                  <c:v>1.1074555763950091</c:v>
                </c:pt>
                <c:pt idx="83">
                  <c:v>1.1122937214249129</c:v>
                </c:pt>
                <c:pt idx="84">
                  <c:v>1.0751114711300271</c:v>
                </c:pt>
                <c:pt idx="85">
                  <c:v>1.0764777355007669</c:v>
                </c:pt>
                <c:pt idx="86">
                  <c:v>1.1282500751845292</c:v>
                </c:pt>
                <c:pt idx="87">
                  <c:v>1.0614943869139628</c:v>
                </c:pt>
                <c:pt idx="88">
                  <c:v>1.0433236229093394</c:v>
                </c:pt>
                <c:pt idx="89">
                  <c:v>1.0198401922705942</c:v>
                </c:pt>
                <c:pt idx="90">
                  <c:v>1.0396648882463675</c:v>
                </c:pt>
                <c:pt idx="91">
                  <c:v>1.1031372513213273</c:v>
                </c:pt>
                <c:pt idx="92">
                  <c:v>1.1548077885689032</c:v>
                </c:pt>
                <c:pt idx="93">
                  <c:v>1.1600864292545765</c:v>
                </c:pt>
                <c:pt idx="94">
                  <c:v>1.2049505889068479</c:v>
                </c:pt>
                <c:pt idx="95">
                  <c:v>1.1822837183437027</c:v>
                </c:pt>
                <c:pt idx="96">
                  <c:v>1.1360929625720697</c:v>
                </c:pt>
                <c:pt idx="97">
                  <c:v>1.1932720908370875</c:v>
                </c:pt>
                <c:pt idx="98">
                  <c:v>1.1944059317527744</c:v>
                </c:pt>
                <c:pt idx="99">
                  <c:v>1.2142450596337198</c:v>
                </c:pt>
                <c:pt idx="100">
                  <c:v>1.2085415741187697</c:v>
                </c:pt>
                <c:pt idx="101">
                  <c:v>1.2116552691144031</c:v>
                </c:pt>
                <c:pt idx="102">
                  <c:v>1.1881628682124969</c:v>
                </c:pt>
                <c:pt idx="103">
                  <c:v>1.1880434086739382</c:v>
                </c:pt>
                <c:pt idx="104">
                  <c:v>1.2214079953251256</c:v>
                </c:pt>
                <c:pt idx="105">
                  <c:v>1.2149878833777352</c:v>
                </c:pt>
                <c:pt idx="106">
                  <c:v>1.2009528663467606</c:v>
                </c:pt>
                <c:pt idx="107">
                  <c:v>1.199049639174423</c:v>
                </c:pt>
                <c:pt idx="108">
                  <c:v>1.1474585941206121</c:v>
                </c:pt>
                <c:pt idx="109">
                  <c:v>1.1883184807290126</c:v>
                </c:pt>
                <c:pt idx="110">
                  <c:v>1.2219286119586807</c:v>
                </c:pt>
                <c:pt idx="111">
                  <c:v>1.2144576260439093</c:v>
                </c:pt>
                <c:pt idx="112">
                  <c:v>1.1735113470083369</c:v>
                </c:pt>
                <c:pt idx="113">
                  <c:v>1.1570014997939346</c:v>
                </c:pt>
                <c:pt idx="114">
                  <c:v>1.1692165509938663</c:v>
                </c:pt>
                <c:pt idx="115">
                  <c:v>1.1491743770425178</c:v>
                </c:pt>
                <c:pt idx="116">
                  <c:v>1.1496598066123791</c:v>
                </c:pt>
                <c:pt idx="117">
                  <c:v>1.1188663107543606</c:v>
                </c:pt>
                <c:pt idx="118">
                  <c:v>1.1173541667802487</c:v>
                </c:pt>
                <c:pt idx="119">
                  <c:v>1.1080250561399361</c:v>
                </c:pt>
                <c:pt idx="120">
                  <c:v>1.1075511260746422</c:v>
                </c:pt>
                <c:pt idx="121">
                  <c:v>1.1212013760659754</c:v>
                </c:pt>
                <c:pt idx="122">
                  <c:v>1.0986226794616591</c:v>
                </c:pt>
                <c:pt idx="123">
                  <c:v>1.1098856101892722</c:v>
                </c:pt>
                <c:pt idx="124">
                  <c:v>1.111933154367049</c:v>
                </c:pt>
                <c:pt idx="125">
                  <c:v>1.1225849992622989</c:v>
                </c:pt>
                <c:pt idx="126">
                  <c:v>1.1421393600310508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279-43E2-9457-74F6DA71A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16622448"/>
        <c:axId val="416623104"/>
      </c:lineChart>
      <c:catAx>
        <c:axId val="4166224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6623104"/>
        <c:crosses val="autoZero"/>
        <c:auto val="1"/>
        <c:lblAlgn val="ctr"/>
        <c:lblOffset val="100"/>
        <c:noMultiLvlLbl val="0"/>
      </c:catAx>
      <c:valAx>
        <c:axId val="416623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66224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COMPARING COMPENSATION TO THE SURPLUS (v to 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971373143574443E-2"/>
          <c:y val="0.10739048082833136"/>
          <c:w val="0.88125429973427238"/>
          <c:h val="0.73383380124086828"/>
        </c:manualLayout>
      </c:layout>
      <c:lineChart>
        <c:grouping val="standard"/>
        <c:varyColors val="0"/>
        <c:ser>
          <c:idx val="0"/>
          <c:order val="0"/>
          <c:tx>
            <c:v>weighted compensation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Sheet1!$C$1:$DY$2</c:f>
              <c:multiLvlStrCache>
                <c:ptCount val="1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  <c:pt idx="85">
                    <c:v>Q2</c:v>
                  </c:pt>
                  <c:pt idx="86">
                    <c:v>Q3</c:v>
                  </c:pt>
                  <c:pt idx="87">
                    <c:v>Q4</c:v>
                  </c:pt>
                  <c:pt idx="88">
                    <c:v>Q1</c:v>
                  </c:pt>
                  <c:pt idx="89">
                    <c:v>Q2</c:v>
                  </c:pt>
                  <c:pt idx="90">
                    <c:v>Q3</c:v>
                  </c:pt>
                  <c:pt idx="91">
                    <c:v>Q4</c:v>
                  </c:pt>
                  <c:pt idx="92">
                    <c:v>Q1</c:v>
                  </c:pt>
                  <c:pt idx="93">
                    <c:v>Q2</c:v>
                  </c:pt>
                  <c:pt idx="94">
                    <c:v>Q3</c:v>
                  </c:pt>
                  <c:pt idx="95">
                    <c:v>Q4</c:v>
                  </c:pt>
                  <c:pt idx="96">
                    <c:v>Q1</c:v>
                  </c:pt>
                  <c:pt idx="97">
                    <c:v>Q2</c:v>
                  </c:pt>
                  <c:pt idx="98">
                    <c:v>Q3</c:v>
                  </c:pt>
                  <c:pt idx="99">
                    <c:v>Q4</c:v>
                  </c:pt>
                  <c:pt idx="100">
                    <c:v>Q1</c:v>
                  </c:pt>
                  <c:pt idx="101">
                    <c:v>Q2</c:v>
                  </c:pt>
                  <c:pt idx="102">
                    <c:v>Q3</c:v>
                  </c:pt>
                  <c:pt idx="103">
                    <c:v>Q4</c:v>
                  </c:pt>
                  <c:pt idx="104">
                    <c:v>Q1</c:v>
                  </c:pt>
                  <c:pt idx="105">
                    <c:v>Q2</c:v>
                  </c:pt>
                  <c:pt idx="106">
                    <c:v>Q3</c:v>
                  </c:pt>
                  <c:pt idx="107">
                    <c:v>Q4</c:v>
                  </c:pt>
                  <c:pt idx="108">
                    <c:v>Q1</c:v>
                  </c:pt>
                  <c:pt idx="109">
                    <c:v>Q2</c:v>
                  </c:pt>
                  <c:pt idx="110">
                    <c:v>Q3</c:v>
                  </c:pt>
                  <c:pt idx="111">
                    <c:v>Q4</c:v>
                  </c:pt>
                  <c:pt idx="112">
                    <c:v>Q1</c:v>
                  </c:pt>
                  <c:pt idx="113">
                    <c:v>Q2</c:v>
                  </c:pt>
                  <c:pt idx="114">
                    <c:v>Q3</c:v>
                  </c:pt>
                  <c:pt idx="115">
                    <c:v>Q4</c:v>
                  </c:pt>
                  <c:pt idx="116">
                    <c:v>Q1</c:v>
                  </c:pt>
                  <c:pt idx="117">
                    <c:v>Q2</c:v>
                  </c:pt>
                  <c:pt idx="118">
                    <c:v>Q3</c:v>
                  </c:pt>
                  <c:pt idx="119">
                    <c:v>Q4</c:v>
                  </c:pt>
                  <c:pt idx="120">
                    <c:v>Q1</c:v>
                  </c:pt>
                  <c:pt idx="121">
                    <c:v>Q2</c:v>
                  </c:pt>
                  <c:pt idx="122">
                    <c:v>Q3</c:v>
                  </c:pt>
                  <c:pt idx="123">
                    <c:v>Q4</c:v>
                  </c:pt>
                  <c:pt idx="124">
                    <c:v>Q1</c:v>
                  </c:pt>
                  <c:pt idx="125">
                    <c:v>Q2</c:v>
                  </c:pt>
                  <c:pt idx="126">
                    <c:v>Q3</c:v>
                  </c:pt>
                </c:lvl>
                <c:lvl>
                  <c:pt idx="0">
                    <c:v>1987</c:v>
                  </c:pt>
                  <c:pt idx="4">
                    <c:v>1988</c:v>
                  </c:pt>
                  <c:pt idx="8">
                    <c:v>1989</c:v>
                  </c:pt>
                  <c:pt idx="12">
                    <c:v>1990</c:v>
                  </c:pt>
                  <c:pt idx="16">
                    <c:v>1991</c:v>
                  </c:pt>
                  <c:pt idx="20">
                    <c:v>1992</c:v>
                  </c:pt>
                  <c:pt idx="24">
                    <c:v>1993</c:v>
                  </c:pt>
                  <c:pt idx="28">
                    <c:v>1994</c:v>
                  </c:pt>
                  <c:pt idx="32">
                    <c:v>1995</c:v>
                  </c:pt>
                  <c:pt idx="36">
                    <c:v>1996</c:v>
                  </c:pt>
                  <c:pt idx="40">
                    <c:v>1997</c:v>
                  </c:pt>
                  <c:pt idx="44">
                    <c:v>1998</c:v>
                  </c:pt>
                  <c:pt idx="48">
                    <c:v>1999</c:v>
                  </c:pt>
                  <c:pt idx="52">
                    <c:v>2000</c:v>
                  </c:pt>
                  <c:pt idx="56">
                    <c:v>2001</c:v>
                  </c:pt>
                  <c:pt idx="60">
                    <c:v>2002</c:v>
                  </c:pt>
                  <c:pt idx="64">
                    <c:v>2003</c:v>
                  </c:pt>
                  <c:pt idx="68">
                    <c:v>2004</c:v>
                  </c:pt>
                  <c:pt idx="72">
                    <c:v>2005</c:v>
                  </c:pt>
                  <c:pt idx="76">
                    <c:v>2006</c:v>
                  </c:pt>
                  <c:pt idx="80">
                    <c:v>2007</c:v>
                  </c:pt>
                  <c:pt idx="84">
                    <c:v>2008</c:v>
                  </c:pt>
                  <c:pt idx="88">
                    <c:v>2009</c:v>
                  </c:pt>
                  <c:pt idx="92">
                    <c:v>2010</c:v>
                  </c:pt>
                  <c:pt idx="96">
                    <c:v>2011</c:v>
                  </c:pt>
                  <c:pt idx="100">
                    <c:v>2012</c:v>
                  </c:pt>
                  <c:pt idx="104">
                    <c:v>2013</c:v>
                  </c:pt>
                  <c:pt idx="108">
                    <c:v>2014</c:v>
                  </c:pt>
                  <c:pt idx="112">
                    <c:v>2015</c:v>
                  </c:pt>
                  <c:pt idx="116">
                    <c:v>2016</c:v>
                  </c:pt>
                  <c:pt idx="120">
                    <c:v>2017</c:v>
                  </c:pt>
                  <c:pt idx="124">
                    <c:v>2018</c:v>
                  </c:pt>
                </c:lvl>
              </c:multiLvlStrCache>
            </c:multiLvlStrRef>
          </c:cat>
          <c:val>
            <c:numRef>
              <c:f>Sheet1!$C$30:$DY$30</c:f>
              <c:numCache>
                <c:formatCode>0.00%</c:formatCode>
                <c:ptCount val="127"/>
                <c:pt idx="0">
                  <c:v>0.99998636049361833</c:v>
                </c:pt>
                <c:pt idx="1">
                  <c:v>0.96994874835765077</c:v>
                </c:pt>
                <c:pt idx="2">
                  <c:v>0.94868225624598901</c:v>
                </c:pt>
                <c:pt idx="3">
                  <c:v>0.96615241417306763</c:v>
                </c:pt>
                <c:pt idx="4">
                  <c:v>0.94747689202289087</c:v>
                </c:pt>
                <c:pt idx="5">
                  <c:v>0.95284662613837612</c:v>
                </c:pt>
                <c:pt idx="6">
                  <c:v>0.95594690295243023</c:v>
                </c:pt>
                <c:pt idx="7">
                  <c:v>0.93069788346361593</c:v>
                </c:pt>
                <c:pt idx="8">
                  <c:v>0.96518344528639322</c:v>
                </c:pt>
                <c:pt idx="9">
                  <c:v>0.97409127221524627</c:v>
                </c:pt>
                <c:pt idx="10">
                  <c:v>0.97861748513570335</c:v>
                </c:pt>
                <c:pt idx="11">
                  <c:v>1.0112978094879808</c:v>
                </c:pt>
                <c:pt idx="12">
                  <c:v>1.0038779328754059</c:v>
                </c:pt>
                <c:pt idx="13">
                  <c:v>0.99201407463660607</c:v>
                </c:pt>
                <c:pt idx="14">
                  <c:v>1.0260282075447347</c:v>
                </c:pt>
                <c:pt idx="15">
                  <c:v>1.0280649634250389</c:v>
                </c:pt>
                <c:pt idx="16">
                  <c:v>0.9887424135130447</c:v>
                </c:pt>
                <c:pt idx="17">
                  <c:v>0.99734705972869786</c:v>
                </c:pt>
                <c:pt idx="18">
                  <c:v>1.0104736972356949</c:v>
                </c:pt>
                <c:pt idx="19">
                  <c:v>1.0307447803517977</c:v>
                </c:pt>
                <c:pt idx="20">
                  <c:v>1.0355604573082122</c:v>
                </c:pt>
                <c:pt idx="21">
                  <c:v>1.0422300783341334</c:v>
                </c:pt>
                <c:pt idx="22">
                  <c:v>1.0586518188715146</c:v>
                </c:pt>
                <c:pt idx="23">
                  <c:v>1.0354355534927497</c:v>
                </c:pt>
                <c:pt idx="24">
                  <c:v>1.0416898809873532</c:v>
                </c:pt>
                <c:pt idx="25">
                  <c:v>1.0138226504506513</c:v>
                </c:pt>
                <c:pt idx="26">
                  <c:v>1.0109386521963488</c:v>
                </c:pt>
                <c:pt idx="27">
                  <c:v>0.96432524880038262</c:v>
                </c:pt>
                <c:pt idx="28">
                  <c:v>0.94255508883182637</c:v>
                </c:pt>
                <c:pt idx="29">
                  <c:v>0.92719334227317618</c:v>
                </c:pt>
                <c:pt idx="30">
                  <c:v>0.91189633751272658</c:v>
                </c:pt>
                <c:pt idx="31">
                  <c:v>0.89444168796598134</c:v>
                </c:pt>
                <c:pt idx="32">
                  <c:v>0.91921961201536262</c:v>
                </c:pt>
                <c:pt idx="33">
                  <c:v>0.92128054402062576</c:v>
                </c:pt>
                <c:pt idx="34">
                  <c:v>0.89530022919389662</c:v>
                </c:pt>
                <c:pt idx="35">
                  <c:v>0.89700645744780227</c:v>
                </c:pt>
                <c:pt idx="36">
                  <c:v>0.88719625071826835</c:v>
                </c:pt>
                <c:pt idx="37">
                  <c:v>0.8898008670273938</c:v>
                </c:pt>
                <c:pt idx="38">
                  <c:v>0.89450733201788313</c:v>
                </c:pt>
                <c:pt idx="39">
                  <c:v>0.88657974225943337</c:v>
                </c:pt>
                <c:pt idx="40">
                  <c:v>0.89206856449810579</c:v>
                </c:pt>
                <c:pt idx="41">
                  <c:v>0.89149886153705282</c:v>
                </c:pt>
                <c:pt idx="42">
                  <c:v>0.87568148659223133</c:v>
                </c:pt>
                <c:pt idx="43">
                  <c:v>0.90204810508084932</c:v>
                </c:pt>
                <c:pt idx="44">
                  <c:v>0.95491483739177851</c:v>
                </c:pt>
                <c:pt idx="45">
                  <c:v>0.96562604561674481</c:v>
                </c:pt>
                <c:pt idx="46">
                  <c:v>0.96009866485391393</c:v>
                </c:pt>
                <c:pt idx="47">
                  <c:v>0.98654771194401447</c:v>
                </c:pt>
                <c:pt idx="48">
                  <c:v>0.98342286948654756</c:v>
                </c:pt>
                <c:pt idx="49">
                  <c:v>0.98397908365996445</c:v>
                </c:pt>
                <c:pt idx="50">
                  <c:v>1.0117417485326645</c:v>
                </c:pt>
                <c:pt idx="51">
                  <c:v>1.0345659345881921</c:v>
                </c:pt>
                <c:pt idx="52">
                  <c:v>1.0671681163436733</c:v>
                </c:pt>
                <c:pt idx="53">
                  <c:v>1.0643810893610568</c:v>
                </c:pt>
                <c:pt idx="54">
                  <c:v>1.1013726180858894</c:v>
                </c:pt>
                <c:pt idx="55">
                  <c:v>1.1416147038998818</c:v>
                </c:pt>
                <c:pt idx="56">
                  <c:v>1.1518432490347625</c:v>
                </c:pt>
                <c:pt idx="57">
                  <c:v>1.1431951027531435</c:v>
                </c:pt>
                <c:pt idx="58">
                  <c:v>1.1614489584352499</c:v>
                </c:pt>
                <c:pt idx="59">
                  <c:v>1.1987476091513867</c:v>
                </c:pt>
                <c:pt idx="60">
                  <c:v>1.0990057844249288</c:v>
                </c:pt>
                <c:pt idx="61">
                  <c:v>1.0803808107704569</c:v>
                </c:pt>
                <c:pt idx="62">
                  <c:v>1.0586355326042554</c:v>
                </c:pt>
                <c:pt idx="63">
                  <c:v>1.0058200506074879</c:v>
                </c:pt>
                <c:pt idx="64">
                  <c:v>0.99874192761318326</c:v>
                </c:pt>
                <c:pt idx="65">
                  <c:v>0.99396661153422516</c:v>
                </c:pt>
                <c:pt idx="66">
                  <c:v>0.96640176807886846</c:v>
                </c:pt>
                <c:pt idx="67">
                  <c:v>0.96071620381217326</c:v>
                </c:pt>
                <c:pt idx="68">
                  <c:v>0.90788320230038955</c:v>
                </c:pt>
                <c:pt idx="69">
                  <c:v>0.8924665550683526</c:v>
                </c:pt>
                <c:pt idx="70">
                  <c:v>0.88221734855793965</c:v>
                </c:pt>
                <c:pt idx="71">
                  <c:v>0.88088976003421515</c:v>
                </c:pt>
                <c:pt idx="72">
                  <c:v>0.84282680413478872</c:v>
                </c:pt>
                <c:pt idx="73">
                  <c:v>0.81061881742492081</c:v>
                </c:pt>
                <c:pt idx="74">
                  <c:v>0.83647073820220419</c:v>
                </c:pt>
                <c:pt idx="75">
                  <c:v>0.78367102148590817</c:v>
                </c:pt>
                <c:pt idx="76">
                  <c:v>0.78733341243278665</c:v>
                </c:pt>
                <c:pt idx="77">
                  <c:v>0.79123084229504081</c:v>
                </c:pt>
                <c:pt idx="78">
                  <c:v>0.75471606583400364</c:v>
                </c:pt>
                <c:pt idx="79">
                  <c:v>0.78918756462928219</c:v>
                </c:pt>
                <c:pt idx="80">
                  <c:v>0.81656219607289171</c:v>
                </c:pt>
                <c:pt idx="81">
                  <c:v>0.80352570816463609</c:v>
                </c:pt>
                <c:pt idx="82">
                  <c:v>0.84316406594350002</c:v>
                </c:pt>
                <c:pt idx="83">
                  <c:v>0.83782748424586917</c:v>
                </c:pt>
                <c:pt idx="84">
                  <c:v>0.87527277261469094</c:v>
                </c:pt>
                <c:pt idx="85">
                  <c:v>0.8706101926084886</c:v>
                </c:pt>
                <c:pt idx="86">
                  <c:v>0.81457286011214447</c:v>
                </c:pt>
                <c:pt idx="87">
                  <c:v>0.88098878192602781</c:v>
                </c:pt>
                <c:pt idx="88">
                  <c:v>0.89079815806877949</c:v>
                </c:pt>
                <c:pt idx="89">
                  <c:v>0.92032110689797408</c:v>
                </c:pt>
                <c:pt idx="90">
                  <c:v>0.89788374537998705</c:v>
                </c:pt>
                <c:pt idx="91">
                  <c:v>0.83033519322716376</c:v>
                </c:pt>
                <c:pt idx="92">
                  <c:v>0.77932455337075845</c:v>
                </c:pt>
                <c:pt idx="93">
                  <c:v>0.77642997497506472</c:v>
                </c:pt>
                <c:pt idx="94">
                  <c:v>0.73783527423824558</c:v>
                </c:pt>
                <c:pt idx="95">
                  <c:v>0.75700490296694933</c:v>
                </c:pt>
                <c:pt idx="96">
                  <c:v>0.80176437765889408</c:v>
                </c:pt>
                <c:pt idx="97">
                  <c:v>0.74816210254403182</c:v>
                </c:pt>
                <c:pt idx="98">
                  <c:v>0.74672051070725265</c:v>
                </c:pt>
                <c:pt idx="99">
                  <c:v>0.72724499494502748</c:v>
                </c:pt>
                <c:pt idx="100">
                  <c:v>0.73536916914022044</c:v>
                </c:pt>
                <c:pt idx="101">
                  <c:v>0.73232473432700784</c:v>
                </c:pt>
                <c:pt idx="102">
                  <c:v>0.75078483256454476</c:v>
                </c:pt>
                <c:pt idx="103">
                  <c:v>0.75328363256253406</c:v>
                </c:pt>
                <c:pt idx="104">
                  <c:v>0.7246128132504801</c:v>
                </c:pt>
                <c:pt idx="105">
                  <c:v>0.72946243829290858</c:v>
                </c:pt>
                <c:pt idx="106">
                  <c:v>0.73977912800821266</c:v>
                </c:pt>
                <c:pt idx="107">
                  <c:v>0.74074500184641456</c:v>
                </c:pt>
                <c:pt idx="108">
                  <c:v>0.78979028053857814</c:v>
                </c:pt>
                <c:pt idx="109">
                  <c:v>0.75110135000140066</c:v>
                </c:pt>
                <c:pt idx="110">
                  <c:v>0.72184169333692261</c:v>
                </c:pt>
                <c:pt idx="111">
                  <c:v>0.728067748333175</c:v>
                </c:pt>
                <c:pt idx="112">
                  <c:v>0.76586356479176609</c:v>
                </c:pt>
                <c:pt idx="113">
                  <c:v>0.78091130922951413</c:v>
                </c:pt>
                <c:pt idx="114">
                  <c:v>0.76976389993873962</c:v>
                </c:pt>
                <c:pt idx="115">
                  <c:v>0.78840349605121074</c:v>
                </c:pt>
                <c:pt idx="116">
                  <c:v>0.78865896613339914</c:v>
                </c:pt>
                <c:pt idx="117">
                  <c:v>0.81778416530432818</c:v>
                </c:pt>
                <c:pt idx="118">
                  <c:v>0.81984044141101875</c:v>
                </c:pt>
                <c:pt idx="119">
                  <c:v>0.82985055170280431</c:v>
                </c:pt>
                <c:pt idx="120">
                  <c:v>0.83165502977740891</c:v>
                </c:pt>
                <c:pt idx="121">
                  <c:v>0.81728429890156007</c:v>
                </c:pt>
                <c:pt idx="122">
                  <c:v>0.84005991107379863</c:v>
                </c:pt>
                <c:pt idx="123">
                  <c:v>0.82836762388873109</c:v>
                </c:pt>
                <c:pt idx="124">
                  <c:v>0.82721618740602421</c:v>
                </c:pt>
                <c:pt idx="125">
                  <c:v>0.81529428074004917</c:v>
                </c:pt>
                <c:pt idx="126">
                  <c:v>0.7958847487464763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F9-4482-BB3C-5ADFB97F797C}"/>
            </c:ext>
          </c:extLst>
        </c:ser>
        <c:ser>
          <c:idx val="1"/>
          <c:order val="1"/>
          <c:tx>
            <c:v>net surplus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Sheet1!$C$1:$DY$2</c:f>
              <c:multiLvlStrCache>
                <c:ptCount val="1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  <c:pt idx="85">
                    <c:v>Q2</c:v>
                  </c:pt>
                  <c:pt idx="86">
                    <c:v>Q3</c:v>
                  </c:pt>
                  <c:pt idx="87">
                    <c:v>Q4</c:v>
                  </c:pt>
                  <c:pt idx="88">
                    <c:v>Q1</c:v>
                  </c:pt>
                  <c:pt idx="89">
                    <c:v>Q2</c:v>
                  </c:pt>
                  <c:pt idx="90">
                    <c:v>Q3</c:v>
                  </c:pt>
                  <c:pt idx="91">
                    <c:v>Q4</c:v>
                  </c:pt>
                  <c:pt idx="92">
                    <c:v>Q1</c:v>
                  </c:pt>
                  <c:pt idx="93">
                    <c:v>Q2</c:v>
                  </c:pt>
                  <c:pt idx="94">
                    <c:v>Q3</c:v>
                  </c:pt>
                  <c:pt idx="95">
                    <c:v>Q4</c:v>
                  </c:pt>
                  <c:pt idx="96">
                    <c:v>Q1</c:v>
                  </c:pt>
                  <c:pt idx="97">
                    <c:v>Q2</c:v>
                  </c:pt>
                  <c:pt idx="98">
                    <c:v>Q3</c:v>
                  </c:pt>
                  <c:pt idx="99">
                    <c:v>Q4</c:v>
                  </c:pt>
                  <c:pt idx="100">
                    <c:v>Q1</c:v>
                  </c:pt>
                  <c:pt idx="101">
                    <c:v>Q2</c:v>
                  </c:pt>
                  <c:pt idx="102">
                    <c:v>Q3</c:v>
                  </c:pt>
                  <c:pt idx="103">
                    <c:v>Q4</c:v>
                  </c:pt>
                  <c:pt idx="104">
                    <c:v>Q1</c:v>
                  </c:pt>
                  <c:pt idx="105">
                    <c:v>Q2</c:v>
                  </c:pt>
                  <c:pt idx="106">
                    <c:v>Q3</c:v>
                  </c:pt>
                  <c:pt idx="107">
                    <c:v>Q4</c:v>
                  </c:pt>
                  <c:pt idx="108">
                    <c:v>Q1</c:v>
                  </c:pt>
                  <c:pt idx="109">
                    <c:v>Q2</c:v>
                  </c:pt>
                  <c:pt idx="110">
                    <c:v>Q3</c:v>
                  </c:pt>
                  <c:pt idx="111">
                    <c:v>Q4</c:v>
                  </c:pt>
                  <c:pt idx="112">
                    <c:v>Q1</c:v>
                  </c:pt>
                  <c:pt idx="113">
                    <c:v>Q2</c:v>
                  </c:pt>
                  <c:pt idx="114">
                    <c:v>Q3</c:v>
                  </c:pt>
                  <c:pt idx="115">
                    <c:v>Q4</c:v>
                  </c:pt>
                  <c:pt idx="116">
                    <c:v>Q1</c:v>
                  </c:pt>
                  <c:pt idx="117">
                    <c:v>Q2</c:v>
                  </c:pt>
                  <c:pt idx="118">
                    <c:v>Q3</c:v>
                  </c:pt>
                  <c:pt idx="119">
                    <c:v>Q4</c:v>
                  </c:pt>
                  <c:pt idx="120">
                    <c:v>Q1</c:v>
                  </c:pt>
                  <c:pt idx="121">
                    <c:v>Q2</c:v>
                  </c:pt>
                  <c:pt idx="122">
                    <c:v>Q3</c:v>
                  </c:pt>
                  <c:pt idx="123">
                    <c:v>Q4</c:v>
                  </c:pt>
                  <c:pt idx="124">
                    <c:v>Q1</c:v>
                  </c:pt>
                  <c:pt idx="125">
                    <c:v>Q2</c:v>
                  </c:pt>
                  <c:pt idx="126">
                    <c:v>Q3</c:v>
                  </c:pt>
                </c:lvl>
                <c:lvl>
                  <c:pt idx="0">
                    <c:v>1987</c:v>
                  </c:pt>
                  <c:pt idx="4">
                    <c:v>1988</c:v>
                  </c:pt>
                  <c:pt idx="8">
                    <c:v>1989</c:v>
                  </c:pt>
                  <c:pt idx="12">
                    <c:v>1990</c:v>
                  </c:pt>
                  <c:pt idx="16">
                    <c:v>1991</c:v>
                  </c:pt>
                  <c:pt idx="20">
                    <c:v>1992</c:v>
                  </c:pt>
                  <c:pt idx="24">
                    <c:v>1993</c:v>
                  </c:pt>
                  <c:pt idx="28">
                    <c:v>1994</c:v>
                  </c:pt>
                  <c:pt idx="32">
                    <c:v>1995</c:v>
                  </c:pt>
                  <c:pt idx="36">
                    <c:v>1996</c:v>
                  </c:pt>
                  <c:pt idx="40">
                    <c:v>1997</c:v>
                  </c:pt>
                  <c:pt idx="44">
                    <c:v>1998</c:v>
                  </c:pt>
                  <c:pt idx="48">
                    <c:v>1999</c:v>
                  </c:pt>
                  <c:pt idx="52">
                    <c:v>2000</c:v>
                  </c:pt>
                  <c:pt idx="56">
                    <c:v>2001</c:v>
                  </c:pt>
                  <c:pt idx="60">
                    <c:v>2002</c:v>
                  </c:pt>
                  <c:pt idx="64">
                    <c:v>2003</c:v>
                  </c:pt>
                  <c:pt idx="68">
                    <c:v>2004</c:v>
                  </c:pt>
                  <c:pt idx="72">
                    <c:v>2005</c:v>
                  </c:pt>
                  <c:pt idx="76">
                    <c:v>2006</c:v>
                  </c:pt>
                  <c:pt idx="80">
                    <c:v>2007</c:v>
                  </c:pt>
                  <c:pt idx="84">
                    <c:v>2008</c:v>
                  </c:pt>
                  <c:pt idx="88">
                    <c:v>2009</c:v>
                  </c:pt>
                  <c:pt idx="92">
                    <c:v>2010</c:v>
                  </c:pt>
                  <c:pt idx="96">
                    <c:v>2011</c:v>
                  </c:pt>
                  <c:pt idx="100">
                    <c:v>2012</c:v>
                  </c:pt>
                  <c:pt idx="104">
                    <c:v>2013</c:v>
                  </c:pt>
                  <c:pt idx="108">
                    <c:v>2014</c:v>
                  </c:pt>
                  <c:pt idx="112">
                    <c:v>2015</c:v>
                  </c:pt>
                  <c:pt idx="116">
                    <c:v>2016</c:v>
                  </c:pt>
                  <c:pt idx="120">
                    <c:v>2017</c:v>
                  </c:pt>
                  <c:pt idx="124">
                    <c:v>2018</c:v>
                  </c:pt>
                </c:lvl>
              </c:multiLvlStrCache>
            </c:multiLvlStrRef>
          </c:cat>
          <c:val>
            <c:numRef>
              <c:f>Sheet1!$C$24:$DY$24</c:f>
              <c:numCache>
                <c:formatCode>0.00%</c:formatCode>
                <c:ptCount val="127"/>
                <c:pt idx="0">
                  <c:v>0.9999857597935794</c:v>
                </c:pt>
                <c:pt idx="1">
                  <c:v>1.0241159155670259</c:v>
                </c:pt>
                <c:pt idx="2">
                  <c:v>1.0420611771472092</c:v>
                </c:pt>
                <c:pt idx="3">
                  <c:v>1.0288255707080021</c:v>
                </c:pt>
                <c:pt idx="4">
                  <c:v>1.0437932130390197</c:v>
                </c:pt>
                <c:pt idx="5">
                  <c:v>1.0400788720463598</c:v>
                </c:pt>
                <c:pt idx="6">
                  <c:v>1.0376884100566448</c:v>
                </c:pt>
                <c:pt idx="7">
                  <c:v>1.0594608182325731</c:v>
                </c:pt>
                <c:pt idx="8">
                  <c:v>1.0303588170389366</c:v>
                </c:pt>
                <c:pt idx="9">
                  <c:v>1.0225520729426043</c:v>
                </c:pt>
                <c:pt idx="10">
                  <c:v>1.0185354988906767</c:v>
                </c:pt>
                <c:pt idx="11">
                  <c:v>0.99343815763047816</c:v>
                </c:pt>
                <c:pt idx="12">
                  <c:v>0.99902105732078617</c:v>
                </c:pt>
                <c:pt idx="13">
                  <c:v>1.0084285396825172</c:v>
                </c:pt>
                <c:pt idx="14">
                  <c:v>0.98208183412667105</c:v>
                </c:pt>
                <c:pt idx="15">
                  <c:v>0.97873921368676786</c:v>
                </c:pt>
                <c:pt idx="16">
                  <c:v>1.0055573667380975</c:v>
                </c:pt>
                <c:pt idx="17">
                  <c:v>0.99874445408806634</c:v>
                </c:pt>
                <c:pt idx="18">
                  <c:v>0.98897939515211153</c:v>
                </c:pt>
                <c:pt idx="19">
                  <c:v>0.9746034086991846</c:v>
                </c:pt>
                <c:pt idx="20">
                  <c:v>0.9725887988011197</c:v>
                </c:pt>
                <c:pt idx="21">
                  <c:v>0.96887692171082729</c:v>
                </c:pt>
                <c:pt idx="22">
                  <c:v>0.95730715499942842</c:v>
                </c:pt>
                <c:pt idx="23">
                  <c:v>0.97465369274448499</c:v>
                </c:pt>
                <c:pt idx="24">
                  <c:v>0.96789738031370609</c:v>
                </c:pt>
                <c:pt idx="25">
                  <c:v>0.98918010686069446</c:v>
                </c:pt>
                <c:pt idx="26">
                  <c:v>0.99093647643303295</c:v>
                </c:pt>
                <c:pt idx="27">
                  <c:v>1.0280967290711551</c:v>
                </c:pt>
                <c:pt idx="28">
                  <c:v>1.0454678255045413</c:v>
                </c:pt>
                <c:pt idx="29">
                  <c:v>1.0595032453590174</c:v>
                </c:pt>
                <c:pt idx="30">
                  <c:v>1.0718897268622747</c:v>
                </c:pt>
                <c:pt idx="31">
                  <c:v>1.0869285428312869</c:v>
                </c:pt>
                <c:pt idx="32">
                  <c:v>1.0635625549809813</c:v>
                </c:pt>
                <c:pt idx="33">
                  <c:v>1.0603875156076503</c:v>
                </c:pt>
                <c:pt idx="34">
                  <c:v>1.0828112170553994</c:v>
                </c:pt>
                <c:pt idx="35">
                  <c:v>1.0807638161303459</c:v>
                </c:pt>
                <c:pt idx="36">
                  <c:v>1.089546312583008</c:v>
                </c:pt>
                <c:pt idx="37">
                  <c:v>1.0876835557372262</c:v>
                </c:pt>
                <c:pt idx="38">
                  <c:v>1.0833123070524786</c:v>
                </c:pt>
                <c:pt idx="39">
                  <c:v>1.0902171980739899</c:v>
                </c:pt>
                <c:pt idx="40">
                  <c:v>1.0852518382381497</c:v>
                </c:pt>
                <c:pt idx="41">
                  <c:v>1.085464719068203</c:v>
                </c:pt>
                <c:pt idx="42">
                  <c:v>1.1002562867753263</c:v>
                </c:pt>
                <c:pt idx="43">
                  <c:v>1.0770811259637276</c:v>
                </c:pt>
                <c:pt idx="44">
                  <c:v>1.0321498916841587</c:v>
                </c:pt>
                <c:pt idx="45">
                  <c:v>1.023773989719764</c:v>
                </c:pt>
                <c:pt idx="46">
                  <c:v>1.0285887938512202</c:v>
                </c:pt>
                <c:pt idx="47">
                  <c:v>1.0076156322519636</c:v>
                </c:pt>
                <c:pt idx="48">
                  <c:v>1.0108559176235163</c:v>
                </c:pt>
                <c:pt idx="49">
                  <c:v>1.0092631078383061</c:v>
                </c:pt>
                <c:pt idx="50">
                  <c:v>0.9869053402418646</c:v>
                </c:pt>
                <c:pt idx="51">
                  <c:v>0.9701397923831655</c:v>
                </c:pt>
                <c:pt idx="52">
                  <c:v>0.94854892986110562</c:v>
                </c:pt>
                <c:pt idx="53">
                  <c:v>0.94869555842434461</c:v>
                </c:pt>
                <c:pt idx="54">
                  <c:v>0.92456014982320334</c:v>
                </c:pt>
                <c:pt idx="55">
                  <c:v>0.89854472440188937</c:v>
                </c:pt>
                <c:pt idx="56">
                  <c:v>0.88814628000701923</c:v>
                </c:pt>
                <c:pt idx="57">
                  <c:v>0.8905989035282621</c:v>
                </c:pt>
                <c:pt idx="58">
                  <c:v>0.87735569805328706</c:v>
                </c:pt>
                <c:pt idx="59">
                  <c:v>0.85403919275424334</c:v>
                </c:pt>
                <c:pt idx="60">
                  <c:v>0.91312146573623387</c:v>
                </c:pt>
                <c:pt idx="61">
                  <c:v>0.92609439646041047</c:v>
                </c:pt>
                <c:pt idx="62">
                  <c:v>0.94015406936312473</c:v>
                </c:pt>
                <c:pt idx="63">
                  <c:v>0.97803667532430483</c:v>
                </c:pt>
                <c:pt idx="64">
                  <c:v>0.98235672104684446</c:v>
                </c:pt>
                <c:pt idx="65">
                  <c:v>0.98709141431557101</c:v>
                </c:pt>
                <c:pt idx="66">
                  <c:v>1.0094130841038456</c:v>
                </c:pt>
                <c:pt idx="67">
                  <c:v>1.0151782583732349</c:v>
                </c:pt>
                <c:pt idx="68">
                  <c:v>1.0585655893286843</c:v>
                </c:pt>
                <c:pt idx="69">
                  <c:v>1.0730943722401074</c:v>
                </c:pt>
                <c:pt idx="70">
                  <c:v>1.0832678086589393</c:v>
                </c:pt>
                <c:pt idx="71">
                  <c:v>1.08271213731351</c:v>
                </c:pt>
                <c:pt idx="72">
                  <c:v>1.1174906048486506</c:v>
                </c:pt>
                <c:pt idx="73">
                  <c:v>1.1487148298627989</c:v>
                </c:pt>
                <c:pt idx="74">
                  <c:v>1.1219772522399565</c:v>
                </c:pt>
                <c:pt idx="75">
                  <c:v>1.1752338658767727</c:v>
                </c:pt>
                <c:pt idx="76">
                  <c:v>1.1718568149272195</c:v>
                </c:pt>
                <c:pt idx="77">
                  <c:v>1.1654810163660274</c:v>
                </c:pt>
                <c:pt idx="78">
                  <c:v>1.2042077820100401</c:v>
                </c:pt>
                <c:pt idx="79">
                  <c:v>1.1651979038093387</c:v>
                </c:pt>
                <c:pt idx="80">
                  <c:v>1.1370799772619853</c:v>
                </c:pt>
                <c:pt idx="81">
                  <c:v>1.1490510083971257</c:v>
                </c:pt>
                <c:pt idx="82">
                  <c:v>1.1074555763950091</c:v>
                </c:pt>
                <c:pt idx="83">
                  <c:v>1.1122937214249129</c:v>
                </c:pt>
                <c:pt idx="84">
                  <c:v>1.0751114711300271</c:v>
                </c:pt>
                <c:pt idx="85">
                  <c:v>1.0764777355007669</c:v>
                </c:pt>
                <c:pt idx="86">
                  <c:v>1.1282500751845292</c:v>
                </c:pt>
                <c:pt idx="87">
                  <c:v>1.0614943869139628</c:v>
                </c:pt>
                <c:pt idx="88">
                  <c:v>1.0433236229093394</c:v>
                </c:pt>
                <c:pt idx="89">
                  <c:v>1.0198401922705942</c:v>
                </c:pt>
                <c:pt idx="90">
                  <c:v>1.0396648882463675</c:v>
                </c:pt>
                <c:pt idx="91">
                  <c:v>1.1031372513213273</c:v>
                </c:pt>
                <c:pt idx="92">
                  <c:v>1.1548077885689032</c:v>
                </c:pt>
                <c:pt idx="93">
                  <c:v>1.1600864292545765</c:v>
                </c:pt>
                <c:pt idx="94">
                  <c:v>1.2049505889068479</c:v>
                </c:pt>
                <c:pt idx="95">
                  <c:v>1.1822837183437027</c:v>
                </c:pt>
                <c:pt idx="96">
                  <c:v>1.1360929625720697</c:v>
                </c:pt>
                <c:pt idx="97">
                  <c:v>1.1932720908370875</c:v>
                </c:pt>
                <c:pt idx="98">
                  <c:v>1.1944059317527744</c:v>
                </c:pt>
                <c:pt idx="99">
                  <c:v>1.2142450596337198</c:v>
                </c:pt>
                <c:pt idx="100">
                  <c:v>1.2085415741187697</c:v>
                </c:pt>
                <c:pt idx="101">
                  <c:v>1.2116552691144031</c:v>
                </c:pt>
                <c:pt idx="102">
                  <c:v>1.1881628682124969</c:v>
                </c:pt>
                <c:pt idx="103">
                  <c:v>1.1880434086739382</c:v>
                </c:pt>
                <c:pt idx="104">
                  <c:v>1.2214079953251256</c:v>
                </c:pt>
                <c:pt idx="105">
                  <c:v>1.2149878833777352</c:v>
                </c:pt>
                <c:pt idx="106">
                  <c:v>1.2009528663467606</c:v>
                </c:pt>
                <c:pt idx="107">
                  <c:v>1.199049639174423</c:v>
                </c:pt>
                <c:pt idx="108">
                  <c:v>1.1474585941206121</c:v>
                </c:pt>
                <c:pt idx="109">
                  <c:v>1.1883184807290126</c:v>
                </c:pt>
                <c:pt idx="110">
                  <c:v>1.2219286119586807</c:v>
                </c:pt>
                <c:pt idx="111">
                  <c:v>1.2144576260439093</c:v>
                </c:pt>
                <c:pt idx="112">
                  <c:v>1.1735113470083369</c:v>
                </c:pt>
                <c:pt idx="113">
                  <c:v>1.1570014997939346</c:v>
                </c:pt>
                <c:pt idx="114">
                  <c:v>1.1692165509938663</c:v>
                </c:pt>
                <c:pt idx="115">
                  <c:v>1.1491743770425178</c:v>
                </c:pt>
                <c:pt idx="116">
                  <c:v>1.1496598066123791</c:v>
                </c:pt>
                <c:pt idx="117">
                  <c:v>1.1188663107543606</c:v>
                </c:pt>
                <c:pt idx="118">
                  <c:v>1.1173541667802487</c:v>
                </c:pt>
                <c:pt idx="119">
                  <c:v>1.1080250561399361</c:v>
                </c:pt>
                <c:pt idx="120">
                  <c:v>1.1075511260746422</c:v>
                </c:pt>
                <c:pt idx="121">
                  <c:v>1.1212013760659754</c:v>
                </c:pt>
                <c:pt idx="122">
                  <c:v>1.0986226794616591</c:v>
                </c:pt>
                <c:pt idx="123">
                  <c:v>1.1098856101892722</c:v>
                </c:pt>
                <c:pt idx="124">
                  <c:v>1.111933154367049</c:v>
                </c:pt>
                <c:pt idx="125">
                  <c:v>1.1225849992622989</c:v>
                </c:pt>
                <c:pt idx="126">
                  <c:v>1.1421393600310508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8F9-4482-BB3C-5ADFB97F79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5917080"/>
        <c:axId val="425923968"/>
      </c:lineChart>
      <c:catAx>
        <c:axId val="425917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923968"/>
        <c:crosses val="autoZero"/>
        <c:auto val="1"/>
        <c:lblAlgn val="ctr"/>
        <c:lblOffset val="100"/>
        <c:noMultiLvlLbl val="0"/>
      </c:catAx>
      <c:valAx>
        <c:axId val="425923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917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/>
              <a:t>SYMMETRY</a:t>
            </a:r>
            <a:r>
              <a:rPr lang="en-GB" b="1" baseline="0"/>
              <a:t> BETWEEN v and s AND BETWEEN c and s</a:t>
            </a:r>
            <a:endParaRPr lang="en-GB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25229372506447E-2"/>
          <c:y val="0.1148138911403454"/>
          <c:w val="0.87276524989350157"/>
          <c:h val="0.72888372814405367"/>
        </c:manualLayout>
      </c:layout>
      <c:lineChart>
        <c:grouping val="standard"/>
        <c:varyColors val="0"/>
        <c:ser>
          <c:idx val="0"/>
          <c:order val="0"/>
          <c:tx>
            <c:v>compensation/surplus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Sheet1!$C$1:$DY$2</c:f>
              <c:multiLvlStrCache>
                <c:ptCount val="1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  <c:pt idx="85">
                    <c:v>Q2</c:v>
                  </c:pt>
                  <c:pt idx="86">
                    <c:v>Q3</c:v>
                  </c:pt>
                  <c:pt idx="87">
                    <c:v>Q4</c:v>
                  </c:pt>
                  <c:pt idx="88">
                    <c:v>Q1</c:v>
                  </c:pt>
                  <c:pt idx="89">
                    <c:v>Q2</c:v>
                  </c:pt>
                  <c:pt idx="90">
                    <c:v>Q3</c:v>
                  </c:pt>
                  <c:pt idx="91">
                    <c:v>Q4</c:v>
                  </c:pt>
                  <c:pt idx="92">
                    <c:v>Q1</c:v>
                  </c:pt>
                  <c:pt idx="93">
                    <c:v>Q2</c:v>
                  </c:pt>
                  <c:pt idx="94">
                    <c:v>Q3</c:v>
                  </c:pt>
                  <c:pt idx="95">
                    <c:v>Q4</c:v>
                  </c:pt>
                  <c:pt idx="96">
                    <c:v>Q1</c:v>
                  </c:pt>
                  <c:pt idx="97">
                    <c:v>Q2</c:v>
                  </c:pt>
                  <c:pt idx="98">
                    <c:v>Q3</c:v>
                  </c:pt>
                  <c:pt idx="99">
                    <c:v>Q4</c:v>
                  </c:pt>
                  <c:pt idx="100">
                    <c:v>Q1</c:v>
                  </c:pt>
                  <c:pt idx="101">
                    <c:v>Q2</c:v>
                  </c:pt>
                  <c:pt idx="102">
                    <c:v>Q3</c:v>
                  </c:pt>
                  <c:pt idx="103">
                    <c:v>Q4</c:v>
                  </c:pt>
                  <c:pt idx="104">
                    <c:v>Q1</c:v>
                  </c:pt>
                  <c:pt idx="105">
                    <c:v>Q2</c:v>
                  </c:pt>
                  <c:pt idx="106">
                    <c:v>Q3</c:v>
                  </c:pt>
                  <c:pt idx="107">
                    <c:v>Q4</c:v>
                  </c:pt>
                  <c:pt idx="108">
                    <c:v>Q1</c:v>
                  </c:pt>
                  <c:pt idx="109">
                    <c:v>Q2</c:v>
                  </c:pt>
                  <c:pt idx="110">
                    <c:v>Q3</c:v>
                  </c:pt>
                  <c:pt idx="111">
                    <c:v>Q4</c:v>
                  </c:pt>
                  <c:pt idx="112">
                    <c:v>Q1</c:v>
                  </c:pt>
                  <c:pt idx="113">
                    <c:v>Q2</c:v>
                  </c:pt>
                  <c:pt idx="114">
                    <c:v>Q3</c:v>
                  </c:pt>
                  <c:pt idx="115">
                    <c:v>Q4</c:v>
                  </c:pt>
                  <c:pt idx="116">
                    <c:v>Q1</c:v>
                  </c:pt>
                  <c:pt idx="117">
                    <c:v>Q2</c:v>
                  </c:pt>
                  <c:pt idx="118">
                    <c:v>Q3</c:v>
                  </c:pt>
                  <c:pt idx="119">
                    <c:v>Q4</c:v>
                  </c:pt>
                  <c:pt idx="120">
                    <c:v>Q1</c:v>
                  </c:pt>
                  <c:pt idx="121">
                    <c:v>Q2</c:v>
                  </c:pt>
                  <c:pt idx="122">
                    <c:v>Q3</c:v>
                  </c:pt>
                  <c:pt idx="123">
                    <c:v>Q4</c:v>
                  </c:pt>
                  <c:pt idx="124">
                    <c:v>Q1</c:v>
                  </c:pt>
                  <c:pt idx="125">
                    <c:v>Q2</c:v>
                  </c:pt>
                  <c:pt idx="126">
                    <c:v>Q3</c:v>
                  </c:pt>
                </c:lvl>
                <c:lvl>
                  <c:pt idx="0">
                    <c:v>1987</c:v>
                  </c:pt>
                  <c:pt idx="4">
                    <c:v>1988</c:v>
                  </c:pt>
                  <c:pt idx="8">
                    <c:v>1989</c:v>
                  </c:pt>
                  <c:pt idx="12">
                    <c:v>1990</c:v>
                  </c:pt>
                  <c:pt idx="16">
                    <c:v>1991</c:v>
                  </c:pt>
                  <c:pt idx="20">
                    <c:v>1992</c:v>
                  </c:pt>
                  <c:pt idx="24">
                    <c:v>1993</c:v>
                  </c:pt>
                  <c:pt idx="28">
                    <c:v>1994</c:v>
                  </c:pt>
                  <c:pt idx="32">
                    <c:v>1995</c:v>
                  </c:pt>
                  <c:pt idx="36">
                    <c:v>1996</c:v>
                  </c:pt>
                  <c:pt idx="40">
                    <c:v>1997</c:v>
                  </c:pt>
                  <c:pt idx="44">
                    <c:v>1998</c:v>
                  </c:pt>
                  <c:pt idx="48">
                    <c:v>1999</c:v>
                  </c:pt>
                  <c:pt idx="52">
                    <c:v>2000</c:v>
                  </c:pt>
                  <c:pt idx="56">
                    <c:v>2001</c:v>
                  </c:pt>
                  <c:pt idx="60">
                    <c:v>2002</c:v>
                  </c:pt>
                  <c:pt idx="64">
                    <c:v>2003</c:v>
                  </c:pt>
                  <c:pt idx="68">
                    <c:v>2004</c:v>
                  </c:pt>
                  <c:pt idx="72">
                    <c:v>2005</c:v>
                  </c:pt>
                  <c:pt idx="76">
                    <c:v>2006</c:v>
                  </c:pt>
                  <c:pt idx="80">
                    <c:v>2007</c:v>
                  </c:pt>
                  <c:pt idx="84">
                    <c:v>2008</c:v>
                  </c:pt>
                  <c:pt idx="88">
                    <c:v>2009</c:v>
                  </c:pt>
                  <c:pt idx="92">
                    <c:v>2010</c:v>
                  </c:pt>
                  <c:pt idx="96">
                    <c:v>2011</c:v>
                  </c:pt>
                  <c:pt idx="100">
                    <c:v>2012</c:v>
                  </c:pt>
                  <c:pt idx="104">
                    <c:v>2013</c:v>
                  </c:pt>
                  <c:pt idx="108">
                    <c:v>2014</c:v>
                  </c:pt>
                  <c:pt idx="112">
                    <c:v>2015</c:v>
                  </c:pt>
                  <c:pt idx="116">
                    <c:v>2016</c:v>
                  </c:pt>
                  <c:pt idx="120">
                    <c:v>2017</c:v>
                  </c:pt>
                  <c:pt idx="124">
                    <c:v>2018</c:v>
                  </c:pt>
                </c:lvl>
              </c:multiLvlStrCache>
            </c:multiLvlStrRef>
          </c:cat>
          <c:val>
            <c:numRef>
              <c:f>Sheet1!$C$48:$DY$48</c:f>
              <c:numCache>
                <c:formatCode>0.0%</c:formatCode>
                <c:ptCount val="127"/>
                <c:pt idx="0">
                  <c:v>0.99998606014359881</c:v>
                </c:pt>
                <c:pt idx="1">
                  <c:v>0.99703233196233831</c:v>
                </c:pt>
                <c:pt idx="2">
                  <c:v>0.99537171669659918</c:v>
                </c:pt>
                <c:pt idx="3">
                  <c:v>0.99748899244053479</c:v>
                </c:pt>
                <c:pt idx="4">
                  <c:v>0.9956350525309553</c:v>
                </c:pt>
                <c:pt idx="5">
                  <c:v>0.99646274909236798</c:v>
                </c:pt>
                <c:pt idx="6">
                  <c:v>0.99681765650453746</c:v>
                </c:pt>
                <c:pt idx="7">
                  <c:v>0.99507935084809451</c:v>
                </c:pt>
                <c:pt idx="8">
                  <c:v>0.99777113116266491</c:v>
                </c:pt>
                <c:pt idx="9">
                  <c:v>0.99832167257892523</c:v>
                </c:pt>
                <c:pt idx="10">
                  <c:v>0.9985764920131901</c:v>
                </c:pt>
                <c:pt idx="11">
                  <c:v>1.0023679835592294</c:v>
                </c:pt>
                <c:pt idx="12">
                  <c:v>1.0014494950980961</c:v>
                </c:pt>
                <c:pt idx="13">
                  <c:v>1.0002213071595616</c:v>
                </c:pt>
                <c:pt idx="14">
                  <c:v>1.0040550208357029</c:v>
                </c:pt>
                <c:pt idx="15">
                  <c:v>1.0034020885559034</c:v>
                </c:pt>
                <c:pt idx="16">
                  <c:v>0.99714989012557109</c:v>
                </c:pt>
                <c:pt idx="17">
                  <c:v>0.99804575690838204</c:v>
                </c:pt>
                <c:pt idx="18">
                  <c:v>0.99972654619390322</c:v>
                </c:pt>
                <c:pt idx="19">
                  <c:v>1.0026740945254913</c:v>
                </c:pt>
                <c:pt idx="20">
                  <c:v>1.004074628054666</c:v>
                </c:pt>
                <c:pt idx="21">
                  <c:v>1.0055535000224802</c:v>
                </c:pt>
                <c:pt idx="22">
                  <c:v>1.0079794869354715</c:v>
                </c:pt>
                <c:pt idx="23">
                  <c:v>1.0050446231186174</c:v>
                </c:pt>
                <c:pt idx="24">
                  <c:v>1.0047936306505296</c:v>
                </c:pt>
                <c:pt idx="25">
                  <c:v>1.0015013786556728</c:v>
                </c:pt>
                <c:pt idx="26">
                  <c:v>1.0009375643146909</c:v>
                </c:pt>
                <c:pt idx="27">
                  <c:v>0.99621098893576887</c:v>
                </c:pt>
                <c:pt idx="28">
                  <c:v>0.99401145716818384</c:v>
                </c:pt>
                <c:pt idx="29">
                  <c:v>0.99334829381609679</c:v>
                </c:pt>
                <c:pt idx="30">
                  <c:v>0.99189303218750058</c:v>
                </c:pt>
                <c:pt idx="31">
                  <c:v>0.99068511539863413</c:v>
                </c:pt>
                <c:pt idx="32">
                  <c:v>0.99139108349817195</c:v>
                </c:pt>
                <c:pt idx="33">
                  <c:v>0.99083402981413804</c:v>
                </c:pt>
                <c:pt idx="34">
                  <c:v>0.98905572312464796</c:v>
                </c:pt>
                <c:pt idx="35">
                  <c:v>0.98888513678907408</c:v>
                </c:pt>
                <c:pt idx="36">
                  <c:v>0.98837128165063826</c:v>
                </c:pt>
                <c:pt idx="37">
                  <c:v>0.98874221138231</c:v>
                </c:pt>
                <c:pt idx="38">
                  <c:v>0.98890981953518087</c:v>
                </c:pt>
                <c:pt idx="39">
                  <c:v>0.98839847016671167</c:v>
                </c:pt>
                <c:pt idx="40">
                  <c:v>0.98866020136812782</c:v>
                </c:pt>
                <c:pt idx="41">
                  <c:v>0.98848179030262795</c:v>
                </c:pt>
                <c:pt idx="42">
                  <c:v>0.9879688866837788</c:v>
                </c:pt>
                <c:pt idx="43">
                  <c:v>0.98956461552228847</c:v>
                </c:pt>
                <c:pt idx="44">
                  <c:v>0.99353236453796856</c:v>
                </c:pt>
                <c:pt idx="45">
                  <c:v>0.99470001766825433</c:v>
                </c:pt>
                <c:pt idx="46">
                  <c:v>0.99434372935256699</c:v>
                </c:pt>
                <c:pt idx="47">
                  <c:v>0.99708167209798904</c:v>
                </c:pt>
                <c:pt idx="48">
                  <c:v>0.99713939355503189</c:v>
                </c:pt>
                <c:pt idx="49">
                  <c:v>0.99662109574913527</c:v>
                </c:pt>
                <c:pt idx="50">
                  <c:v>0.99932354438726456</c:v>
                </c:pt>
                <c:pt idx="51">
                  <c:v>1.0023528634856789</c:v>
                </c:pt>
                <c:pt idx="52">
                  <c:v>1.0078585231023895</c:v>
                </c:pt>
                <c:pt idx="53">
                  <c:v>1.0065383238927006</c:v>
                </c:pt>
                <c:pt idx="54">
                  <c:v>1.0129663839545464</c:v>
                </c:pt>
                <c:pt idx="55">
                  <c:v>1.0200797141508855</c:v>
                </c:pt>
                <c:pt idx="56">
                  <c:v>1.0199947645208909</c:v>
                </c:pt>
                <c:pt idx="57">
                  <c:v>1.0168970031407027</c:v>
                </c:pt>
                <c:pt idx="58">
                  <c:v>1.0194023282442686</c:v>
                </c:pt>
                <c:pt idx="59">
                  <c:v>1.0263934009528151</c:v>
                </c:pt>
                <c:pt idx="60">
                  <c:v>1.0060636250805812</c:v>
                </c:pt>
                <c:pt idx="61">
                  <c:v>1.0032376036154336</c:v>
                </c:pt>
                <c:pt idx="62">
                  <c:v>0.99939480098369005</c:v>
                </c:pt>
                <c:pt idx="63">
                  <c:v>0.99192836296589637</c:v>
                </c:pt>
                <c:pt idx="64">
                  <c:v>0.99054932433001386</c:v>
                </c:pt>
                <c:pt idx="65">
                  <c:v>0.99052901292489803</c:v>
                </c:pt>
                <c:pt idx="66">
                  <c:v>0.98790742609135695</c:v>
                </c:pt>
                <c:pt idx="67">
                  <c:v>0.9879472310927041</c:v>
                </c:pt>
                <c:pt idx="68">
                  <c:v>0.98322439581453691</c:v>
                </c:pt>
                <c:pt idx="69">
                  <c:v>0.98278046365423</c:v>
                </c:pt>
                <c:pt idx="70">
                  <c:v>0.9827425786084395</c:v>
                </c:pt>
                <c:pt idx="71">
                  <c:v>0.98180094867386258</c:v>
                </c:pt>
                <c:pt idx="72">
                  <c:v>0.98015870449171971</c:v>
                </c:pt>
                <c:pt idx="73">
                  <c:v>0.97966682364385993</c:v>
                </c:pt>
                <c:pt idx="74">
                  <c:v>0.97922399522108039</c:v>
                </c:pt>
                <c:pt idx="75">
                  <c:v>0.97945244368134043</c:v>
                </c:pt>
                <c:pt idx="76">
                  <c:v>0.97959511368000307</c:v>
                </c:pt>
                <c:pt idx="77">
                  <c:v>0.97835592933053417</c:v>
                </c:pt>
                <c:pt idx="78">
                  <c:v>0.97946192392202192</c:v>
                </c:pt>
                <c:pt idx="79">
                  <c:v>0.97719273421931052</c:v>
                </c:pt>
                <c:pt idx="80">
                  <c:v>0.9768210866674385</c:v>
                </c:pt>
                <c:pt idx="81">
                  <c:v>0.9762883582808809</c:v>
                </c:pt>
                <c:pt idx="82">
                  <c:v>0.97530982116925458</c:v>
                </c:pt>
                <c:pt idx="83">
                  <c:v>0.97506060283539098</c:v>
                </c:pt>
                <c:pt idx="84">
                  <c:v>0.97519212187235904</c:v>
                </c:pt>
                <c:pt idx="85">
                  <c:v>0.97354396405462773</c:v>
                </c:pt>
                <c:pt idx="86">
                  <c:v>0.97141146764833686</c:v>
                </c:pt>
                <c:pt idx="87">
                  <c:v>0.97124158441999531</c:v>
                </c:pt>
                <c:pt idx="88">
                  <c:v>0.96706089048905941</c:v>
                </c:pt>
                <c:pt idx="89">
                  <c:v>0.97008064958428419</c:v>
                </c:pt>
                <c:pt idx="90">
                  <c:v>0.96877431681317727</c:v>
                </c:pt>
                <c:pt idx="91">
                  <c:v>0.96673622227424549</c:v>
                </c:pt>
                <c:pt idx="92">
                  <c:v>0.96706617096983083</c:v>
                </c:pt>
                <c:pt idx="93">
                  <c:v>0.96825820211482061</c:v>
                </c:pt>
                <c:pt idx="94">
                  <c:v>0.97139293157254669</c:v>
                </c:pt>
                <c:pt idx="95">
                  <c:v>0.96964431065532608</c:v>
                </c:pt>
                <c:pt idx="96">
                  <c:v>0.96892867011548189</c:v>
                </c:pt>
                <c:pt idx="97">
                  <c:v>0.97071709669055961</c:v>
                </c:pt>
                <c:pt idx="98">
                  <c:v>0.97056322123001348</c:v>
                </c:pt>
                <c:pt idx="99">
                  <c:v>0.97074502728937362</c:v>
                </c:pt>
                <c:pt idx="100">
                  <c:v>0.97195537162949508</c:v>
                </c:pt>
                <c:pt idx="101">
                  <c:v>0.97199000172070549</c:v>
                </c:pt>
                <c:pt idx="102">
                  <c:v>0.96947385038852085</c:v>
                </c:pt>
                <c:pt idx="103">
                  <c:v>0.97066352061823613</c:v>
                </c:pt>
                <c:pt idx="104">
                  <c:v>0.97301040428780283</c:v>
                </c:pt>
                <c:pt idx="105">
                  <c:v>0.97222516083532184</c:v>
                </c:pt>
                <c:pt idx="106">
                  <c:v>0.97036599717748662</c:v>
                </c:pt>
                <c:pt idx="107">
                  <c:v>0.96989732051041877</c:v>
                </c:pt>
                <c:pt idx="108">
                  <c:v>0.96862443732959513</c:v>
                </c:pt>
                <c:pt idx="109">
                  <c:v>0.96970991536520668</c:v>
                </c:pt>
                <c:pt idx="110">
                  <c:v>0.97188515264780162</c:v>
                </c:pt>
                <c:pt idx="111">
                  <c:v>0.97126268718854214</c:v>
                </c:pt>
                <c:pt idx="112">
                  <c:v>0.96968745590005145</c:v>
                </c:pt>
                <c:pt idx="113">
                  <c:v>0.96895640451172438</c:v>
                </c:pt>
                <c:pt idx="114">
                  <c:v>0.96949022546630292</c:v>
                </c:pt>
                <c:pt idx="115">
                  <c:v>0.96878893654686427</c:v>
                </c:pt>
                <c:pt idx="116">
                  <c:v>0.96915938637288912</c:v>
                </c:pt>
                <c:pt idx="117">
                  <c:v>0.96832523802934434</c:v>
                </c:pt>
                <c:pt idx="118">
                  <c:v>0.96859730409563372</c:v>
                </c:pt>
                <c:pt idx="119">
                  <c:v>0.96893780392137019</c:v>
                </c:pt>
                <c:pt idx="120">
                  <c:v>0.96960307792602562</c:v>
                </c:pt>
                <c:pt idx="121">
                  <c:v>0.96924283748376772</c:v>
                </c:pt>
                <c:pt idx="122">
                  <c:v>0.96934129526772894</c:v>
                </c:pt>
                <c:pt idx="123">
                  <c:v>0.9691266170390016</c:v>
                </c:pt>
                <c:pt idx="124">
                  <c:v>0.96957467088653659</c:v>
                </c:pt>
                <c:pt idx="125">
                  <c:v>0.96893964000117405</c:v>
                </c:pt>
                <c:pt idx="126">
                  <c:v>0.96901205438876348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71-4E96-A8FC-396036CCD02D}"/>
            </c:ext>
          </c:extLst>
        </c:ser>
        <c:ser>
          <c:idx val="1"/>
          <c:order val="1"/>
          <c:tx>
            <c:v>depreciation/surplus</c:v>
          </c:tx>
          <c:spPr>
            <a:ln w="2222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Sheet1!$C$1:$DY$2</c:f>
              <c:multiLvlStrCache>
                <c:ptCount val="1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  <c:pt idx="85">
                    <c:v>Q2</c:v>
                  </c:pt>
                  <c:pt idx="86">
                    <c:v>Q3</c:v>
                  </c:pt>
                  <c:pt idx="87">
                    <c:v>Q4</c:v>
                  </c:pt>
                  <c:pt idx="88">
                    <c:v>Q1</c:v>
                  </c:pt>
                  <c:pt idx="89">
                    <c:v>Q2</c:v>
                  </c:pt>
                  <c:pt idx="90">
                    <c:v>Q3</c:v>
                  </c:pt>
                  <c:pt idx="91">
                    <c:v>Q4</c:v>
                  </c:pt>
                  <c:pt idx="92">
                    <c:v>Q1</c:v>
                  </c:pt>
                  <c:pt idx="93">
                    <c:v>Q2</c:v>
                  </c:pt>
                  <c:pt idx="94">
                    <c:v>Q3</c:v>
                  </c:pt>
                  <c:pt idx="95">
                    <c:v>Q4</c:v>
                  </c:pt>
                  <c:pt idx="96">
                    <c:v>Q1</c:v>
                  </c:pt>
                  <c:pt idx="97">
                    <c:v>Q2</c:v>
                  </c:pt>
                  <c:pt idx="98">
                    <c:v>Q3</c:v>
                  </c:pt>
                  <c:pt idx="99">
                    <c:v>Q4</c:v>
                  </c:pt>
                  <c:pt idx="100">
                    <c:v>Q1</c:v>
                  </c:pt>
                  <c:pt idx="101">
                    <c:v>Q2</c:v>
                  </c:pt>
                  <c:pt idx="102">
                    <c:v>Q3</c:v>
                  </c:pt>
                  <c:pt idx="103">
                    <c:v>Q4</c:v>
                  </c:pt>
                  <c:pt idx="104">
                    <c:v>Q1</c:v>
                  </c:pt>
                  <c:pt idx="105">
                    <c:v>Q2</c:v>
                  </c:pt>
                  <c:pt idx="106">
                    <c:v>Q3</c:v>
                  </c:pt>
                  <c:pt idx="107">
                    <c:v>Q4</c:v>
                  </c:pt>
                  <c:pt idx="108">
                    <c:v>Q1</c:v>
                  </c:pt>
                  <c:pt idx="109">
                    <c:v>Q2</c:v>
                  </c:pt>
                  <c:pt idx="110">
                    <c:v>Q3</c:v>
                  </c:pt>
                  <c:pt idx="111">
                    <c:v>Q4</c:v>
                  </c:pt>
                  <c:pt idx="112">
                    <c:v>Q1</c:v>
                  </c:pt>
                  <c:pt idx="113">
                    <c:v>Q2</c:v>
                  </c:pt>
                  <c:pt idx="114">
                    <c:v>Q3</c:v>
                  </c:pt>
                  <c:pt idx="115">
                    <c:v>Q4</c:v>
                  </c:pt>
                  <c:pt idx="116">
                    <c:v>Q1</c:v>
                  </c:pt>
                  <c:pt idx="117">
                    <c:v>Q2</c:v>
                  </c:pt>
                  <c:pt idx="118">
                    <c:v>Q3</c:v>
                  </c:pt>
                  <c:pt idx="119">
                    <c:v>Q4</c:v>
                  </c:pt>
                  <c:pt idx="120">
                    <c:v>Q1</c:v>
                  </c:pt>
                  <c:pt idx="121">
                    <c:v>Q2</c:v>
                  </c:pt>
                  <c:pt idx="122">
                    <c:v>Q3</c:v>
                  </c:pt>
                  <c:pt idx="123">
                    <c:v>Q4</c:v>
                  </c:pt>
                  <c:pt idx="124">
                    <c:v>Q1</c:v>
                  </c:pt>
                  <c:pt idx="125">
                    <c:v>Q2</c:v>
                  </c:pt>
                  <c:pt idx="126">
                    <c:v>Q3</c:v>
                  </c:pt>
                </c:lvl>
                <c:lvl>
                  <c:pt idx="0">
                    <c:v>1987</c:v>
                  </c:pt>
                  <c:pt idx="4">
                    <c:v>1988</c:v>
                  </c:pt>
                  <c:pt idx="8">
                    <c:v>1989</c:v>
                  </c:pt>
                  <c:pt idx="12">
                    <c:v>1990</c:v>
                  </c:pt>
                  <c:pt idx="16">
                    <c:v>1991</c:v>
                  </c:pt>
                  <c:pt idx="20">
                    <c:v>1992</c:v>
                  </c:pt>
                  <c:pt idx="24">
                    <c:v>1993</c:v>
                  </c:pt>
                  <c:pt idx="28">
                    <c:v>1994</c:v>
                  </c:pt>
                  <c:pt idx="32">
                    <c:v>1995</c:v>
                  </c:pt>
                  <c:pt idx="36">
                    <c:v>1996</c:v>
                  </c:pt>
                  <c:pt idx="40">
                    <c:v>1997</c:v>
                  </c:pt>
                  <c:pt idx="44">
                    <c:v>1998</c:v>
                  </c:pt>
                  <c:pt idx="48">
                    <c:v>1999</c:v>
                  </c:pt>
                  <c:pt idx="52">
                    <c:v>2000</c:v>
                  </c:pt>
                  <c:pt idx="56">
                    <c:v>2001</c:v>
                  </c:pt>
                  <c:pt idx="60">
                    <c:v>2002</c:v>
                  </c:pt>
                  <c:pt idx="64">
                    <c:v>2003</c:v>
                  </c:pt>
                  <c:pt idx="68">
                    <c:v>2004</c:v>
                  </c:pt>
                  <c:pt idx="72">
                    <c:v>2005</c:v>
                  </c:pt>
                  <c:pt idx="76">
                    <c:v>2006</c:v>
                  </c:pt>
                  <c:pt idx="80">
                    <c:v>2007</c:v>
                  </c:pt>
                  <c:pt idx="84">
                    <c:v>2008</c:v>
                  </c:pt>
                  <c:pt idx="88">
                    <c:v>2009</c:v>
                  </c:pt>
                  <c:pt idx="92">
                    <c:v>2010</c:v>
                  </c:pt>
                  <c:pt idx="96">
                    <c:v>2011</c:v>
                  </c:pt>
                  <c:pt idx="100">
                    <c:v>2012</c:v>
                  </c:pt>
                  <c:pt idx="104">
                    <c:v>2013</c:v>
                  </c:pt>
                  <c:pt idx="108">
                    <c:v>2014</c:v>
                  </c:pt>
                  <c:pt idx="112">
                    <c:v>2015</c:v>
                  </c:pt>
                  <c:pt idx="116">
                    <c:v>2016</c:v>
                  </c:pt>
                  <c:pt idx="120">
                    <c:v>2017</c:v>
                  </c:pt>
                  <c:pt idx="124">
                    <c:v>2018</c:v>
                  </c:pt>
                </c:lvl>
              </c:multiLvlStrCache>
            </c:multiLvlStrRef>
          </c:cat>
          <c:val>
            <c:numRef>
              <c:f>Sheet1!$C$49:$DY$49</c:f>
              <c:numCache>
                <c:formatCode>0.0%</c:formatCode>
                <c:ptCount val="127"/>
                <c:pt idx="0">
                  <c:v>0.99996679981795733</c:v>
                </c:pt>
                <c:pt idx="1">
                  <c:v>0.99073851440888805</c:v>
                </c:pt>
                <c:pt idx="2">
                  <c:v>0.98535357068687413</c:v>
                </c:pt>
                <c:pt idx="3">
                  <c:v>0.98551822330812344</c:v>
                </c:pt>
                <c:pt idx="4">
                  <c:v>0.98283593788128121</c:v>
                </c:pt>
                <c:pt idx="5">
                  <c:v>0.98050374938278118</c:v>
                </c:pt>
                <c:pt idx="6">
                  <c:v>0.98031868774882069</c:v>
                </c:pt>
                <c:pt idx="7">
                  <c:v>0.97570580481978419</c:v>
                </c:pt>
                <c:pt idx="8">
                  <c:v>0.98084371423525596</c:v>
                </c:pt>
                <c:pt idx="9">
                  <c:v>0.98755766683567936</c:v>
                </c:pt>
                <c:pt idx="10">
                  <c:v>0.99327885810750693</c:v>
                </c:pt>
                <c:pt idx="11">
                  <c:v>0.99733106778718827</c:v>
                </c:pt>
                <c:pt idx="12">
                  <c:v>0.99687233330816993</c:v>
                </c:pt>
                <c:pt idx="13">
                  <c:v>0.99368825375851544</c:v>
                </c:pt>
                <c:pt idx="14">
                  <c:v>0.99729645861079708</c:v>
                </c:pt>
                <c:pt idx="15">
                  <c:v>1.0054078044147503</c:v>
                </c:pt>
                <c:pt idx="16">
                  <c:v>1.0108119853369013</c:v>
                </c:pt>
                <c:pt idx="17">
                  <c:v>1.0116511859793016</c:v>
                </c:pt>
                <c:pt idx="18">
                  <c:v>1.0119229236246365</c:v>
                </c:pt>
                <c:pt idx="19">
                  <c:v>1.0136176733908011</c:v>
                </c:pt>
                <c:pt idx="20">
                  <c:v>1.0095241506566719</c:v>
                </c:pt>
                <c:pt idx="21">
                  <c:v>1.0037903034042834</c:v>
                </c:pt>
                <c:pt idx="22">
                  <c:v>1.008198674701732</c:v>
                </c:pt>
                <c:pt idx="23">
                  <c:v>0.99948130967287008</c:v>
                </c:pt>
                <c:pt idx="24">
                  <c:v>1.0065768118544953</c:v>
                </c:pt>
                <c:pt idx="25">
                  <c:v>0.99614648599482891</c:v>
                </c:pt>
                <c:pt idx="26">
                  <c:v>0.99793940709606765</c:v>
                </c:pt>
                <c:pt idx="27">
                  <c:v>0.98557257095313733</c:v>
                </c:pt>
                <c:pt idx="28">
                  <c:v>0.98428129790166818</c:v>
                </c:pt>
                <c:pt idx="29">
                  <c:v>0.97890875216445628</c:v>
                </c:pt>
                <c:pt idx="30">
                  <c:v>0.97789516522135922</c:v>
                </c:pt>
                <c:pt idx="31">
                  <c:v>0.97576794995662586</c:v>
                </c:pt>
                <c:pt idx="32">
                  <c:v>0.97975184649446945</c:v>
                </c:pt>
                <c:pt idx="33">
                  <c:v>0.98319358412871849</c:v>
                </c:pt>
                <c:pt idx="34">
                  <c:v>0.98195208951896618</c:v>
                </c:pt>
                <c:pt idx="35">
                  <c:v>0.98403788210405985</c:v>
                </c:pt>
                <c:pt idx="36">
                  <c:v>0.98285788077076819</c:v>
                </c:pt>
                <c:pt idx="37">
                  <c:v>0.98125038485126748</c:v>
                </c:pt>
                <c:pt idx="38">
                  <c:v>0.98259257049030291</c:v>
                </c:pt>
                <c:pt idx="39">
                  <c:v>0.98224607209019577</c:v>
                </c:pt>
                <c:pt idx="40">
                  <c:v>0.98323754394504626</c:v>
                </c:pt>
                <c:pt idx="41">
                  <c:v>0.98368436433119055</c:v>
                </c:pt>
                <c:pt idx="42">
                  <c:v>0.9802179105800215</c:v>
                </c:pt>
                <c:pt idx="43">
                  <c:v>0.98101784274665182</c:v>
                </c:pt>
                <c:pt idx="44">
                  <c:v>0.9906316443853298</c:v>
                </c:pt>
                <c:pt idx="45">
                  <c:v>0.99114884581675911</c:v>
                </c:pt>
                <c:pt idx="46">
                  <c:v>0.98930291734468967</c:v>
                </c:pt>
                <c:pt idx="47">
                  <c:v>0.9951688370849785</c:v>
                </c:pt>
                <c:pt idx="48">
                  <c:v>0.99297532448450854</c:v>
                </c:pt>
                <c:pt idx="49">
                  <c:v>0.99483116742086275</c:v>
                </c:pt>
                <c:pt idx="50">
                  <c:v>1.0028471889855175</c:v>
                </c:pt>
                <c:pt idx="51">
                  <c:v>1.0063141245235674</c:v>
                </c:pt>
                <c:pt idx="52">
                  <c:v>1.0092421877536157</c:v>
                </c:pt>
                <c:pt idx="53">
                  <c:v>1.0151758157310939</c:v>
                </c:pt>
                <c:pt idx="54">
                  <c:v>1.0235288815128549</c:v>
                </c:pt>
                <c:pt idx="55">
                  <c:v>1.0370650777310479</c:v>
                </c:pt>
                <c:pt idx="56">
                  <c:v>1.0559587183968258</c:v>
                </c:pt>
                <c:pt idx="57">
                  <c:v>1.0649982172235117</c:v>
                </c:pt>
                <c:pt idx="58">
                  <c:v>1.0831034226911629</c:v>
                </c:pt>
                <c:pt idx="59">
                  <c:v>1.1135437141453561</c:v>
                </c:pt>
                <c:pt idx="60">
                  <c:v>1.0863805064029435</c:v>
                </c:pt>
                <c:pt idx="61">
                  <c:v>1.0720384194659387</c:v>
                </c:pt>
                <c:pt idx="62">
                  <c:v>1.063403025611156</c:v>
                </c:pt>
                <c:pt idx="63">
                  <c:v>1.0459527385180369</c:v>
                </c:pt>
                <c:pt idx="64">
                  <c:v>1.0446826467658483</c:v>
                </c:pt>
                <c:pt idx="65">
                  <c:v>1.0427071660138763</c:v>
                </c:pt>
                <c:pt idx="66">
                  <c:v>1.0320957183430046</c:v>
                </c:pt>
                <c:pt idx="67">
                  <c:v>1.0246954021689783</c:v>
                </c:pt>
                <c:pt idx="68">
                  <c:v>1.0140133476909134</c:v>
                </c:pt>
                <c:pt idx="69">
                  <c:v>1.0055633629294809</c:v>
                </c:pt>
                <c:pt idx="70">
                  <c:v>1.0010783687892579</c:v>
                </c:pt>
                <c:pt idx="71">
                  <c:v>1.0042676798114987</c:v>
                </c:pt>
                <c:pt idx="72">
                  <c:v>0.99005828268987695</c:v>
                </c:pt>
                <c:pt idx="73">
                  <c:v>0.98925325957825572</c:v>
                </c:pt>
                <c:pt idx="74">
                  <c:v>0.99238741833875821</c:v>
                </c:pt>
                <c:pt idx="75">
                  <c:v>0.98694419181980431</c:v>
                </c:pt>
                <c:pt idx="76">
                  <c:v>0.98673985702315692</c:v>
                </c:pt>
                <c:pt idx="77">
                  <c:v>0.98853525903076478</c:v>
                </c:pt>
                <c:pt idx="78">
                  <c:v>0.98865209638387852</c:v>
                </c:pt>
                <c:pt idx="79">
                  <c:v>0.99472976381787626</c:v>
                </c:pt>
                <c:pt idx="80">
                  <c:v>0.99619749854296069</c:v>
                </c:pt>
                <c:pt idx="81">
                  <c:v>0.99773569804344409</c:v>
                </c:pt>
                <c:pt idx="82">
                  <c:v>1.0102877540167885</c:v>
                </c:pt>
                <c:pt idx="83">
                  <c:v>1.0083602103102791</c:v>
                </c:pt>
                <c:pt idx="84">
                  <c:v>1.023854795222271</c:v>
                </c:pt>
                <c:pt idx="85">
                  <c:v>1.0270022257583054</c:v>
                </c:pt>
                <c:pt idx="86">
                  <c:v>1.0256637039701444</c:v>
                </c:pt>
                <c:pt idx="87">
                  <c:v>1.0685653383951286</c:v>
                </c:pt>
                <c:pt idx="88">
                  <c:v>1.0833017063274943</c:v>
                </c:pt>
                <c:pt idx="89">
                  <c:v>1.0825602482653061</c:v>
                </c:pt>
                <c:pt idx="90">
                  <c:v>1.0700992613165488</c:v>
                </c:pt>
                <c:pt idx="91">
                  <c:v>1.0454578769149232</c:v>
                </c:pt>
                <c:pt idx="92">
                  <c:v>1.0373431627966836</c:v>
                </c:pt>
                <c:pt idx="93">
                  <c:v>1.033681876408989</c:v>
                </c:pt>
                <c:pt idx="94">
                  <c:v>1.028583490039876</c:v>
                </c:pt>
                <c:pt idx="95">
                  <c:v>1.033120344464407</c:v>
                </c:pt>
                <c:pt idx="96">
                  <c:v>1.0368403388224916</c:v>
                </c:pt>
                <c:pt idx="97">
                  <c:v>1.0328387549356921</c:v>
                </c:pt>
                <c:pt idx="98">
                  <c:v>1.035900773820541</c:v>
                </c:pt>
                <c:pt idx="99">
                  <c:v>1.0393306073854198</c:v>
                </c:pt>
                <c:pt idx="100">
                  <c:v>1.021617204529699</c:v>
                </c:pt>
                <c:pt idx="101">
                  <c:v>1.0241592563487796</c:v>
                </c:pt>
                <c:pt idx="102">
                  <c:v>1.026868585867748</c:v>
                </c:pt>
                <c:pt idx="103">
                  <c:v>1.0236250461806176</c:v>
                </c:pt>
                <c:pt idx="104">
                  <c:v>1.0217173339170369</c:v>
                </c:pt>
                <c:pt idx="105">
                  <c:v>1.0241130529923519</c:v>
                </c:pt>
                <c:pt idx="106">
                  <c:v>1.0264825582867658</c:v>
                </c:pt>
                <c:pt idx="107">
                  <c:v>1.0275856425499872</c:v>
                </c:pt>
                <c:pt idx="108">
                  <c:v>1.0282414206069161</c:v>
                </c:pt>
                <c:pt idx="109">
                  <c:v>1.0266019338841883</c:v>
                </c:pt>
                <c:pt idx="110">
                  <c:v>1.0247191520188408</c:v>
                </c:pt>
                <c:pt idx="111">
                  <c:v>1.0265136589068087</c:v>
                </c:pt>
                <c:pt idx="112">
                  <c:v>1.0297935777896612</c:v>
                </c:pt>
                <c:pt idx="113">
                  <c:v>1.0293474163671159</c:v>
                </c:pt>
                <c:pt idx="114">
                  <c:v>1.0295568739153351</c:v>
                </c:pt>
                <c:pt idx="115">
                  <c:v>1.0389744632976847</c:v>
                </c:pt>
                <c:pt idx="116">
                  <c:v>1.0332052295013345</c:v>
                </c:pt>
                <c:pt idx="117">
                  <c:v>1.0356709423439907</c:v>
                </c:pt>
                <c:pt idx="118">
                  <c:v>1.0372890333001004</c:v>
                </c:pt>
                <c:pt idx="119">
                  <c:v>1.0382140993408941</c:v>
                </c:pt>
                <c:pt idx="120">
                  <c:v>1.0328109813160524</c:v>
                </c:pt>
                <c:pt idx="121">
                  <c:v>1.0338196353886731</c:v>
                </c:pt>
                <c:pt idx="122">
                  <c:v>1.0379084743417701</c:v>
                </c:pt>
                <c:pt idx="123">
                  <c:v>1.0456241515527849</c:v>
                </c:pt>
                <c:pt idx="124">
                  <c:v>1.0431184180245014</c:v>
                </c:pt>
                <c:pt idx="125">
                  <c:v>1.0410036386285844</c:v>
                </c:pt>
                <c:pt idx="126">
                  <c:v>1.0398313990748957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71-4E96-A8FC-396036CCD0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17442984"/>
        <c:axId val="617447904"/>
      </c:lineChart>
      <c:catAx>
        <c:axId val="617442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7447904"/>
        <c:crosses val="autoZero"/>
        <c:auto val="1"/>
        <c:lblAlgn val="ctr"/>
        <c:lblOffset val="100"/>
        <c:noMultiLvlLbl val="0"/>
      </c:catAx>
      <c:valAx>
        <c:axId val="617447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7442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DOMESTIC BUSINESS: GROSS FIXED INVESTMENT/NET VALUE ADDED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numRef>
              <c:f>[1]Sheet0!$C$69:$BH$69</c:f>
              <c:numCache>
                <c:formatCode>General</c:formatCode>
                <c:ptCount val="58"/>
              </c:numCache>
            </c:numRef>
          </c:cat>
          <c:val>
            <c:numRef>
              <c:f>Sheet1!$C$70:$BH$70</c:f>
              <c:numCache>
                <c:formatCode>0.00%</c:formatCode>
                <c:ptCount val="58"/>
                <c:pt idx="0">
                  <c:v>0.15774733835367435</c:v>
                </c:pt>
                <c:pt idx="1">
                  <c:v>0.15526382226710425</c:v>
                </c:pt>
                <c:pt idx="2">
                  <c:v>0.16443514399438069</c:v>
                </c:pt>
                <c:pt idx="3">
                  <c:v>0.16560248999555358</c:v>
                </c:pt>
                <c:pt idx="4">
                  <c:v>0.16821118909991742</c:v>
                </c:pt>
                <c:pt idx="5">
                  <c:v>0.18485408375971193</c:v>
                </c:pt>
                <c:pt idx="6">
                  <c:v>0.19564393283711268</c:v>
                </c:pt>
                <c:pt idx="7">
                  <c:v>0.1842576763485477</c:v>
                </c:pt>
                <c:pt idx="8">
                  <c:v>0.18417503423094478</c:v>
                </c:pt>
                <c:pt idx="9">
                  <c:v>0.19125725612346031</c:v>
                </c:pt>
                <c:pt idx="10">
                  <c:v>0.18116201995353287</c:v>
                </c:pt>
                <c:pt idx="11">
                  <c:v>0.18746551942300393</c:v>
                </c:pt>
                <c:pt idx="12">
                  <c:v>0.19255761293281357</c:v>
                </c:pt>
                <c:pt idx="13">
                  <c:v>0.20385574671688894</c:v>
                </c:pt>
                <c:pt idx="14">
                  <c:v>0.20221469973394146</c:v>
                </c:pt>
                <c:pt idx="15">
                  <c:v>0.17061472875066266</c:v>
                </c:pt>
                <c:pt idx="16">
                  <c:v>0.18835508780181875</c:v>
                </c:pt>
                <c:pt idx="17">
                  <c:v>0.20151483866452019</c:v>
                </c:pt>
                <c:pt idx="18">
                  <c:v>0.21637061066355084</c:v>
                </c:pt>
                <c:pt idx="19">
                  <c:v>0.22502295343339379</c:v>
                </c:pt>
                <c:pt idx="20">
                  <c:v>0.21253124517821323</c:v>
                </c:pt>
                <c:pt idx="21">
                  <c:v>0.23587154594693838</c:v>
                </c:pt>
                <c:pt idx="22">
                  <c:v>0.21299190155182554</c:v>
                </c:pt>
                <c:pt idx="23">
                  <c:v>0.19970661531490713</c:v>
                </c:pt>
                <c:pt idx="24">
                  <c:v>0.23402607585703863</c:v>
                </c:pt>
                <c:pt idx="25">
                  <c:v>0.21868679155637008</c:v>
                </c:pt>
                <c:pt idx="26">
                  <c:v>0.20536647773279351</c:v>
                </c:pt>
                <c:pt idx="27">
                  <c:v>0.20165110708472805</c:v>
                </c:pt>
                <c:pt idx="28">
                  <c:v>0.19666752268447185</c:v>
                </c:pt>
                <c:pt idx="29">
                  <c:v>0.19853587028457975</c:v>
                </c:pt>
                <c:pt idx="30">
                  <c:v>0.19070880161636569</c:v>
                </c:pt>
                <c:pt idx="31">
                  <c:v>0.17735851161407076</c:v>
                </c:pt>
                <c:pt idx="32">
                  <c:v>0.17467721268317685</c:v>
                </c:pt>
                <c:pt idx="33">
                  <c:v>0.18082128167705985</c:v>
                </c:pt>
                <c:pt idx="34">
                  <c:v>0.19300968462875592</c:v>
                </c:pt>
                <c:pt idx="35">
                  <c:v>0.1982595919821121</c:v>
                </c:pt>
                <c:pt idx="36">
                  <c:v>0.20106370315260857</c:v>
                </c:pt>
                <c:pt idx="37">
                  <c:v>0.21225009573208939</c:v>
                </c:pt>
                <c:pt idx="38">
                  <c:v>0.21514784105131413</c:v>
                </c:pt>
                <c:pt idx="39">
                  <c:v>0.22001694402655209</c:v>
                </c:pt>
                <c:pt idx="40">
                  <c:v>0.22531686692393149</c:v>
                </c:pt>
                <c:pt idx="41">
                  <c:v>0.20189941567484529</c:v>
                </c:pt>
                <c:pt idx="42">
                  <c:v>0.19006509029218777</c:v>
                </c:pt>
                <c:pt idx="43">
                  <c:v>0.18430494112615442</c:v>
                </c:pt>
                <c:pt idx="44">
                  <c:v>0.19028337217562533</c:v>
                </c:pt>
                <c:pt idx="45">
                  <c:v>0.19581381474022419</c:v>
                </c:pt>
                <c:pt idx="46">
                  <c:v>0.20355381412263643</c:v>
                </c:pt>
                <c:pt idx="47">
                  <c:v>0.20558436055875445</c:v>
                </c:pt>
                <c:pt idx="48">
                  <c:v>0.20061954698429108</c:v>
                </c:pt>
                <c:pt idx="49">
                  <c:v>0.16092425459788456</c:v>
                </c:pt>
                <c:pt idx="50">
                  <c:v>0.17896362217753761</c:v>
                </c:pt>
                <c:pt idx="51">
                  <c:v>0.18719304718875501</c:v>
                </c:pt>
                <c:pt idx="52">
                  <c:v>0.20050549792035188</c:v>
                </c:pt>
                <c:pt idx="53">
                  <c:v>0.2055479445752981</c:v>
                </c:pt>
                <c:pt idx="54">
                  <c:v>0.21142063233949793</c:v>
                </c:pt>
                <c:pt idx="55">
                  <c:v>0.21154431256014997</c:v>
                </c:pt>
                <c:pt idx="56">
                  <c:v>0.1977366216193972</c:v>
                </c:pt>
                <c:pt idx="57">
                  <c:v>0.20046726448561294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5CE-44FE-B959-AE7B50F26AD5}"/>
            </c:ext>
          </c:extLst>
        </c:ser>
        <c:ser>
          <c:idx val="2"/>
          <c:order val="1"/>
          <c:spPr>
            <a:ln>
              <a:solidFill>
                <a:schemeClr val="accent1"/>
              </a:solidFill>
            </a:ln>
          </c:spPr>
          <c:marker>
            <c:symbol val="none"/>
          </c:marker>
          <c:trendline>
            <c:spPr>
              <a:ln>
                <a:solidFill>
                  <a:srgbClr val="0070C0"/>
                </a:solidFill>
                <a:prstDash val="sysDash"/>
              </a:ln>
            </c:spPr>
            <c:trendlineType val="poly"/>
            <c:order val="3"/>
            <c:dispRSqr val="0"/>
            <c:dispEq val="0"/>
          </c:trendline>
          <c:cat>
            <c:numRef>
              <c:f>[1]Sheet0!$C$69:$BH$69</c:f>
              <c:numCache>
                <c:formatCode>General</c:formatCode>
                <c:ptCount val="58"/>
              </c:numCache>
            </c:numRef>
          </c:cat>
          <c:val>
            <c:numRef>
              <c:f>Sheet1!$C$70:$BH$70</c:f>
              <c:numCache>
                <c:formatCode>0.00%</c:formatCode>
                <c:ptCount val="58"/>
                <c:pt idx="0">
                  <c:v>0.15774733835367435</c:v>
                </c:pt>
                <c:pt idx="1">
                  <c:v>0.15526382226710425</c:v>
                </c:pt>
                <c:pt idx="2">
                  <c:v>0.16443514399438069</c:v>
                </c:pt>
                <c:pt idx="3">
                  <c:v>0.16560248999555358</c:v>
                </c:pt>
                <c:pt idx="4">
                  <c:v>0.16821118909991742</c:v>
                </c:pt>
                <c:pt idx="5">
                  <c:v>0.18485408375971193</c:v>
                </c:pt>
                <c:pt idx="6">
                  <c:v>0.19564393283711268</c:v>
                </c:pt>
                <c:pt idx="7">
                  <c:v>0.1842576763485477</c:v>
                </c:pt>
                <c:pt idx="8">
                  <c:v>0.18417503423094478</c:v>
                </c:pt>
                <c:pt idx="9">
                  <c:v>0.19125725612346031</c:v>
                </c:pt>
                <c:pt idx="10">
                  <c:v>0.18116201995353287</c:v>
                </c:pt>
                <c:pt idx="11">
                  <c:v>0.18746551942300393</c:v>
                </c:pt>
                <c:pt idx="12">
                  <c:v>0.19255761293281357</c:v>
                </c:pt>
                <c:pt idx="13">
                  <c:v>0.20385574671688894</c:v>
                </c:pt>
                <c:pt idx="14">
                  <c:v>0.20221469973394146</c:v>
                </c:pt>
                <c:pt idx="15">
                  <c:v>0.17061472875066266</c:v>
                </c:pt>
                <c:pt idx="16">
                  <c:v>0.18835508780181875</c:v>
                </c:pt>
                <c:pt idx="17">
                  <c:v>0.20151483866452019</c:v>
                </c:pt>
                <c:pt idx="18">
                  <c:v>0.21637061066355084</c:v>
                </c:pt>
                <c:pt idx="19">
                  <c:v>0.22502295343339379</c:v>
                </c:pt>
                <c:pt idx="20">
                  <c:v>0.21253124517821323</c:v>
                </c:pt>
                <c:pt idx="21">
                  <c:v>0.23587154594693838</c:v>
                </c:pt>
                <c:pt idx="22">
                  <c:v>0.21299190155182554</c:v>
                </c:pt>
                <c:pt idx="23">
                  <c:v>0.19970661531490713</c:v>
                </c:pt>
                <c:pt idx="24">
                  <c:v>0.23402607585703863</c:v>
                </c:pt>
                <c:pt idx="25">
                  <c:v>0.21868679155637008</c:v>
                </c:pt>
                <c:pt idx="26">
                  <c:v>0.20536647773279351</c:v>
                </c:pt>
                <c:pt idx="27">
                  <c:v>0.20165110708472805</c:v>
                </c:pt>
                <c:pt idx="28">
                  <c:v>0.19666752268447185</c:v>
                </c:pt>
                <c:pt idx="29">
                  <c:v>0.19853587028457975</c:v>
                </c:pt>
                <c:pt idx="30">
                  <c:v>0.19070880161636569</c:v>
                </c:pt>
                <c:pt idx="31">
                  <c:v>0.17735851161407076</c:v>
                </c:pt>
                <c:pt idx="32">
                  <c:v>0.17467721268317685</c:v>
                </c:pt>
                <c:pt idx="33">
                  <c:v>0.18082128167705985</c:v>
                </c:pt>
                <c:pt idx="34">
                  <c:v>0.19300968462875592</c:v>
                </c:pt>
                <c:pt idx="35">
                  <c:v>0.1982595919821121</c:v>
                </c:pt>
                <c:pt idx="36">
                  <c:v>0.20106370315260857</c:v>
                </c:pt>
                <c:pt idx="37">
                  <c:v>0.21225009573208939</c:v>
                </c:pt>
                <c:pt idx="38">
                  <c:v>0.21514784105131413</c:v>
                </c:pt>
                <c:pt idx="39">
                  <c:v>0.22001694402655209</c:v>
                </c:pt>
                <c:pt idx="40">
                  <c:v>0.22531686692393149</c:v>
                </c:pt>
                <c:pt idx="41">
                  <c:v>0.20189941567484529</c:v>
                </c:pt>
                <c:pt idx="42">
                  <c:v>0.19006509029218777</c:v>
                </c:pt>
                <c:pt idx="43">
                  <c:v>0.18430494112615442</c:v>
                </c:pt>
                <c:pt idx="44">
                  <c:v>0.19028337217562533</c:v>
                </c:pt>
                <c:pt idx="45">
                  <c:v>0.19581381474022419</c:v>
                </c:pt>
                <c:pt idx="46">
                  <c:v>0.20355381412263643</c:v>
                </c:pt>
                <c:pt idx="47">
                  <c:v>0.20558436055875445</c:v>
                </c:pt>
                <c:pt idx="48">
                  <c:v>0.20061954698429108</c:v>
                </c:pt>
                <c:pt idx="49">
                  <c:v>0.16092425459788456</c:v>
                </c:pt>
                <c:pt idx="50">
                  <c:v>0.17896362217753761</c:v>
                </c:pt>
                <c:pt idx="51">
                  <c:v>0.18719304718875501</c:v>
                </c:pt>
                <c:pt idx="52">
                  <c:v>0.20050549792035188</c:v>
                </c:pt>
                <c:pt idx="53">
                  <c:v>0.2055479445752981</c:v>
                </c:pt>
                <c:pt idx="54">
                  <c:v>0.21142063233949793</c:v>
                </c:pt>
                <c:pt idx="55">
                  <c:v>0.21154431256014997</c:v>
                </c:pt>
                <c:pt idx="56">
                  <c:v>0.1977366216193972</c:v>
                </c:pt>
                <c:pt idx="57">
                  <c:v>0.20046726448561294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728-4937-91E4-189A788EB4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4864280"/>
        <c:axId val="1"/>
      </c:lineChart>
      <c:catAx>
        <c:axId val="174864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ln w="6350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864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DEPRECIATION'S SHARE OF CASH FLOW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Sheet1!$C$1:$DY$2</c:f>
              <c:multiLvlStrCache>
                <c:ptCount val="1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  <c:pt idx="85">
                    <c:v>Q2</c:v>
                  </c:pt>
                  <c:pt idx="86">
                    <c:v>Q3</c:v>
                  </c:pt>
                  <c:pt idx="87">
                    <c:v>Q4</c:v>
                  </c:pt>
                  <c:pt idx="88">
                    <c:v>Q1</c:v>
                  </c:pt>
                  <c:pt idx="89">
                    <c:v>Q2</c:v>
                  </c:pt>
                  <c:pt idx="90">
                    <c:v>Q3</c:v>
                  </c:pt>
                  <c:pt idx="91">
                    <c:v>Q4</c:v>
                  </c:pt>
                  <c:pt idx="92">
                    <c:v>Q1</c:v>
                  </c:pt>
                  <c:pt idx="93">
                    <c:v>Q2</c:v>
                  </c:pt>
                  <c:pt idx="94">
                    <c:v>Q3</c:v>
                  </c:pt>
                  <c:pt idx="95">
                    <c:v>Q4</c:v>
                  </c:pt>
                  <c:pt idx="96">
                    <c:v>Q1</c:v>
                  </c:pt>
                  <c:pt idx="97">
                    <c:v>Q2</c:v>
                  </c:pt>
                  <c:pt idx="98">
                    <c:v>Q3</c:v>
                  </c:pt>
                  <c:pt idx="99">
                    <c:v>Q4</c:v>
                  </c:pt>
                  <c:pt idx="100">
                    <c:v>Q1</c:v>
                  </c:pt>
                  <c:pt idx="101">
                    <c:v>Q2</c:v>
                  </c:pt>
                  <c:pt idx="102">
                    <c:v>Q3</c:v>
                  </c:pt>
                  <c:pt idx="103">
                    <c:v>Q4</c:v>
                  </c:pt>
                  <c:pt idx="104">
                    <c:v>Q1</c:v>
                  </c:pt>
                  <c:pt idx="105">
                    <c:v>Q2</c:v>
                  </c:pt>
                  <c:pt idx="106">
                    <c:v>Q3</c:v>
                  </c:pt>
                  <c:pt idx="107">
                    <c:v>Q4</c:v>
                  </c:pt>
                  <c:pt idx="108">
                    <c:v>Q1</c:v>
                  </c:pt>
                  <c:pt idx="109">
                    <c:v>Q2</c:v>
                  </c:pt>
                  <c:pt idx="110">
                    <c:v>Q3</c:v>
                  </c:pt>
                  <c:pt idx="111">
                    <c:v>Q4</c:v>
                  </c:pt>
                  <c:pt idx="112">
                    <c:v>Q1</c:v>
                  </c:pt>
                  <c:pt idx="113">
                    <c:v>Q2</c:v>
                  </c:pt>
                  <c:pt idx="114">
                    <c:v>Q3</c:v>
                  </c:pt>
                  <c:pt idx="115">
                    <c:v>Q4</c:v>
                  </c:pt>
                  <c:pt idx="116">
                    <c:v>Q1</c:v>
                  </c:pt>
                  <c:pt idx="117">
                    <c:v>Q2</c:v>
                  </c:pt>
                  <c:pt idx="118">
                    <c:v>Q3</c:v>
                  </c:pt>
                  <c:pt idx="119">
                    <c:v>Q4</c:v>
                  </c:pt>
                  <c:pt idx="120">
                    <c:v>Q1</c:v>
                  </c:pt>
                  <c:pt idx="121">
                    <c:v>Q2</c:v>
                  </c:pt>
                  <c:pt idx="122">
                    <c:v>Q3</c:v>
                  </c:pt>
                  <c:pt idx="123">
                    <c:v>Q4</c:v>
                  </c:pt>
                  <c:pt idx="124">
                    <c:v>Q1</c:v>
                  </c:pt>
                  <c:pt idx="125">
                    <c:v>Q2</c:v>
                  </c:pt>
                  <c:pt idx="126">
                    <c:v>Q3</c:v>
                  </c:pt>
                </c:lvl>
                <c:lvl>
                  <c:pt idx="0">
                    <c:v>1987</c:v>
                  </c:pt>
                  <c:pt idx="4">
                    <c:v>1988</c:v>
                  </c:pt>
                  <c:pt idx="8">
                    <c:v>1989</c:v>
                  </c:pt>
                  <c:pt idx="12">
                    <c:v>1990</c:v>
                  </c:pt>
                  <c:pt idx="16">
                    <c:v>1991</c:v>
                  </c:pt>
                  <c:pt idx="20">
                    <c:v>1992</c:v>
                  </c:pt>
                  <c:pt idx="24">
                    <c:v>1993</c:v>
                  </c:pt>
                  <c:pt idx="28">
                    <c:v>1994</c:v>
                  </c:pt>
                  <c:pt idx="32">
                    <c:v>1995</c:v>
                  </c:pt>
                  <c:pt idx="36">
                    <c:v>1996</c:v>
                  </c:pt>
                  <c:pt idx="40">
                    <c:v>1997</c:v>
                  </c:pt>
                  <c:pt idx="44">
                    <c:v>1998</c:v>
                  </c:pt>
                  <c:pt idx="48">
                    <c:v>1999</c:v>
                  </c:pt>
                  <c:pt idx="52">
                    <c:v>2000</c:v>
                  </c:pt>
                  <c:pt idx="56">
                    <c:v>2001</c:v>
                  </c:pt>
                  <c:pt idx="60">
                    <c:v>2002</c:v>
                  </c:pt>
                  <c:pt idx="64">
                    <c:v>2003</c:v>
                  </c:pt>
                  <c:pt idx="68">
                    <c:v>2004</c:v>
                  </c:pt>
                  <c:pt idx="72">
                    <c:v>2005</c:v>
                  </c:pt>
                  <c:pt idx="76">
                    <c:v>2006</c:v>
                  </c:pt>
                  <c:pt idx="80">
                    <c:v>2007</c:v>
                  </c:pt>
                  <c:pt idx="84">
                    <c:v>2008</c:v>
                  </c:pt>
                  <c:pt idx="88">
                    <c:v>2009</c:v>
                  </c:pt>
                  <c:pt idx="92">
                    <c:v>2010</c:v>
                  </c:pt>
                  <c:pt idx="96">
                    <c:v>2011</c:v>
                  </c:pt>
                  <c:pt idx="100">
                    <c:v>2012</c:v>
                  </c:pt>
                  <c:pt idx="104">
                    <c:v>2013</c:v>
                  </c:pt>
                  <c:pt idx="108">
                    <c:v>2014</c:v>
                  </c:pt>
                  <c:pt idx="112">
                    <c:v>2015</c:v>
                  </c:pt>
                  <c:pt idx="116">
                    <c:v>2016</c:v>
                  </c:pt>
                  <c:pt idx="120">
                    <c:v>2017</c:v>
                  </c:pt>
                  <c:pt idx="124">
                    <c:v>2018</c:v>
                  </c:pt>
                </c:lvl>
              </c:multiLvlStrCache>
            </c:multiLvlStrRef>
          </c:cat>
          <c:val>
            <c:numRef>
              <c:f>Sheet1!$C$72:$DY$72</c:f>
              <c:numCache>
                <c:formatCode>0.0%</c:formatCode>
                <c:ptCount val="127"/>
                <c:pt idx="0">
                  <c:v>0.62554897842276114</c:v>
                </c:pt>
                <c:pt idx="1">
                  <c:v>0.5995303468208093</c:v>
                </c:pt>
                <c:pt idx="2">
                  <c:v>0.58645307330663421</c:v>
                </c:pt>
                <c:pt idx="3">
                  <c:v>0.5933818433818433</c:v>
                </c:pt>
                <c:pt idx="4">
                  <c:v>0.58202734244748255</c:v>
                </c:pt>
                <c:pt idx="5">
                  <c:v>0.57676079195066532</c:v>
                </c:pt>
                <c:pt idx="6">
                  <c:v>0.57669592976855544</c:v>
                </c:pt>
                <c:pt idx="7">
                  <c:v>0.56611634007097678</c:v>
                </c:pt>
                <c:pt idx="8">
                  <c:v>0.5786936236391913</c:v>
                </c:pt>
                <c:pt idx="9">
                  <c:v>0.60200988993459881</c:v>
                </c:pt>
                <c:pt idx="10">
                  <c:v>0.62508164598301763</c:v>
                </c:pt>
                <c:pt idx="11">
                  <c:v>0.63226436594497804</c:v>
                </c:pt>
                <c:pt idx="12">
                  <c:v>0.63333869152869315</c:v>
                </c:pt>
                <c:pt idx="13">
                  <c:v>0.62609649122807021</c:v>
                </c:pt>
                <c:pt idx="14">
                  <c:v>0.61880054936670237</c:v>
                </c:pt>
                <c:pt idx="15">
                  <c:v>0.63462428637555934</c:v>
                </c:pt>
                <c:pt idx="16">
                  <c:v>0.64898086198848604</c:v>
                </c:pt>
                <c:pt idx="17">
                  <c:v>0.64605021432945497</c:v>
                </c:pt>
                <c:pt idx="18">
                  <c:v>0.64195298372513565</c:v>
                </c:pt>
                <c:pt idx="19">
                  <c:v>0.64579256360078285</c:v>
                </c:pt>
                <c:pt idx="20">
                  <c:v>0.64170884191723732</c:v>
                </c:pt>
                <c:pt idx="21">
                  <c:v>0.62320505456634123</c:v>
                </c:pt>
                <c:pt idx="22">
                  <c:v>0.63563752541388319</c:v>
                </c:pt>
                <c:pt idx="23">
                  <c:v>0.61725293132328307</c:v>
                </c:pt>
                <c:pt idx="24">
                  <c:v>0.61954866399003183</c:v>
                </c:pt>
                <c:pt idx="25">
                  <c:v>0.59558243491980012</c:v>
                </c:pt>
                <c:pt idx="26">
                  <c:v>0.60081226254421594</c:v>
                </c:pt>
                <c:pt idx="27">
                  <c:v>0.57067354965585049</c:v>
                </c:pt>
                <c:pt idx="28">
                  <c:v>0.56574040659208469</c:v>
                </c:pt>
                <c:pt idx="29">
                  <c:v>0.55368738404452689</c:v>
                </c:pt>
                <c:pt idx="30">
                  <c:v>0.54345151549043735</c:v>
                </c:pt>
                <c:pt idx="31">
                  <c:v>0.53123995284535419</c:v>
                </c:pt>
                <c:pt idx="32">
                  <c:v>0.53449367088607591</c:v>
                </c:pt>
                <c:pt idx="33">
                  <c:v>0.5376612567623803</c:v>
                </c:pt>
                <c:pt idx="34">
                  <c:v>0.53223357959720674</c:v>
                </c:pt>
                <c:pt idx="35">
                  <c:v>0.53711526855763425</c:v>
                </c:pt>
                <c:pt idx="36">
                  <c:v>0.53226441078103481</c:v>
                </c:pt>
                <c:pt idx="37">
                  <c:v>0.52894153905422325</c:v>
                </c:pt>
                <c:pt idx="38">
                  <c:v>0.53344801223241589</c:v>
                </c:pt>
                <c:pt idx="39">
                  <c:v>0.53048268135561583</c:v>
                </c:pt>
                <c:pt idx="40">
                  <c:v>0.53447161975080759</c:v>
                </c:pt>
                <c:pt idx="41">
                  <c:v>0.53415473817720593</c:v>
                </c:pt>
                <c:pt idx="42">
                  <c:v>0.52233347845015232</c:v>
                </c:pt>
                <c:pt idx="43">
                  <c:v>0.52988705473501296</c:v>
                </c:pt>
                <c:pt idx="44">
                  <c:v>0.56190476190476191</c:v>
                </c:pt>
                <c:pt idx="45">
                  <c:v>0.56359727696166251</c:v>
                </c:pt>
                <c:pt idx="46">
                  <c:v>0.56053693630461487</c:v>
                </c:pt>
                <c:pt idx="47">
                  <c:v>0.57754629629629628</c:v>
                </c:pt>
                <c:pt idx="48">
                  <c:v>0.57706124594760366</c:v>
                </c:pt>
                <c:pt idx="49">
                  <c:v>0.57349294570329201</c:v>
                </c:pt>
                <c:pt idx="50">
                  <c:v>0.58500555033728974</c:v>
                </c:pt>
                <c:pt idx="51">
                  <c:v>0.588560885608856</c:v>
                </c:pt>
                <c:pt idx="52">
                  <c:v>0.5987208239887033</c:v>
                </c:pt>
                <c:pt idx="53">
                  <c:v>0.60561871807546552</c:v>
                </c:pt>
                <c:pt idx="54">
                  <c:v>0.62713720205508305</c:v>
                </c:pt>
                <c:pt idx="55">
                  <c:v>0.65179192762700067</c:v>
                </c:pt>
                <c:pt idx="56">
                  <c:v>0.6683824812423661</c:v>
                </c:pt>
                <c:pt idx="57">
                  <c:v>0.67603191120360739</c:v>
                </c:pt>
                <c:pt idx="58">
                  <c:v>0.70699262987596634</c:v>
                </c:pt>
                <c:pt idx="59">
                  <c:v>0.7818504286136565</c:v>
                </c:pt>
                <c:pt idx="60">
                  <c:v>0.74262035571282237</c:v>
                </c:pt>
                <c:pt idx="61">
                  <c:v>0.70245829675153648</c:v>
                </c:pt>
                <c:pt idx="62">
                  <c:v>0.67349498327759194</c:v>
                </c:pt>
                <c:pt idx="63">
                  <c:v>0.63747438120763056</c:v>
                </c:pt>
                <c:pt idx="64">
                  <c:v>0.62667389116804706</c:v>
                </c:pt>
                <c:pt idx="65">
                  <c:v>0.6326355925608903</c:v>
                </c:pt>
                <c:pt idx="66">
                  <c:v>0.61216246540504149</c:v>
                </c:pt>
                <c:pt idx="67">
                  <c:v>0.59491476451892511</c:v>
                </c:pt>
                <c:pt idx="68">
                  <c:v>0.5650169491525423</c:v>
                </c:pt>
                <c:pt idx="69">
                  <c:v>0.5416291918283439</c:v>
                </c:pt>
                <c:pt idx="70">
                  <c:v>0.53206606419445313</c:v>
                </c:pt>
                <c:pt idx="71">
                  <c:v>0.5332719459791283</c:v>
                </c:pt>
                <c:pt idx="72">
                  <c:v>0.47893797653166059</c:v>
                </c:pt>
                <c:pt idx="73">
                  <c:v>0.47025702518116891</c:v>
                </c:pt>
                <c:pt idx="74">
                  <c:v>0.47884384619397924</c:v>
                </c:pt>
                <c:pt idx="75">
                  <c:v>0.45129339359553799</c:v>
                </c:pt>
                <c:pt idx="76">
                  <c:v>0.453354844832495</c:v>
                </c:pt>
                <c:pt idx="77">
                  <c:v>0.4516578434104207</c:v>
                </c:pt>
                <c:pt idx="78">
                  <c:v>0.43983642263412903</c:v>
                </c:pt>
                <c:pt idx="79">
                  <c:v>0.46249426868408988</c:v>
                </c:pt>
                <c:pt idx="80">
                  <c:v>0.47061522227829522</c:v>
                </c:pt>
                <c:pt idx="81">
                  <c:v>0.46949290427551299</c:v>
                </c:pt>
                <c:pt idx="82">
                  <c:v>0.50176898068464337</c:v>
                </c:pt>
                <c:pt idx="83">
                  <c:v>0.49431976906602104</c:v>
                </c:pt>
                <c:pt idx="84">
                  <c:v>0.53095343462654276</c:v>
                </c:pt>
                <c:pt idx="85">
                  <c:v>0.52751058099268955</c:v>
                </c:pt>
                <c:pt idx="86">
                  <c:v>0.52285500187336087</c:v>
                </c:pt>
                <c:pt idx="87">
                  <c:v>0.64397965598034179</c:v>
                </c:pt>
                <c:pt idx="88">
                  <c:v>0.62918512702596596</c:v>
                </c:pt>
                <c:pt idx="89">
                  <c:v>0.62051998881744475</c:v>
                </c:pt>
                <c:pt idx="90">
                  <c:v>0.59406793346611397</c:v>
                </c:pt>
                <c:pt idx="91">
                  <c:v>0.54354973256783945</c:v>
                </c:pt>
                <c:pt idx="92">
                  <c:v>0.5232952937847779</c:v>
                </c:pt>
                <c:pt idx="93">
                  <c:v>0.51969823973176865</c:v>
                </c:pt>
                <c:pt idx="94">
                  <c:v>0.50746809088440303</c:v>
                </c:pt>
                <c:pt idx="95">
                  <c:v>0.52146278555637438</c:v>
                </c:pt>
                <c:pt idx="96">
                  <c:v>0.53954057616268125</c:v>
                </c:pt>
                <c:pt idx="97">
                  <c:v>0.52401569476390208</c:v>
                </c:pt>
                <c:pt idx="98">
                  <c:v>0.53295608872793121</c:v>
                </c:pt>
                <c:pt idx="99">
                  <c:v>0.53312161739052655</c:v>
                </c:pt>
                <c:pt idx="100">
                  <c:v>0.48606811145510831</c:v>
                </c:pt>
                <c:pt idx="101">
                  <c:v>0.49260152794531559</c:v>
                </c:pt>
                <c:pt idx="102">
                  <c:v>0.49615600224233208</c:v>
                </c:pt>
                <c:pt idx="103">
                  <c:v>0.49486986491304519</c:v>
                </c:pt>
                <c:pt idx="104">
                  <c:v>0.48511950655358521</c:v>
                </c:pt>
                <c:pt idx="105">
                  <c:v>0.49187683738202076</c:v>
                </c:pt>
                <c:pt idx="106">
                  <c:v>0.49467164236525213</c:v>
                </c:pt>
                <c:pt idx="107">
                  <c:v>0.49581462597975801</c:v>
                </c:pt>
                <c:pt idx="108">
                  <c:v>0.50713847098556952</c:v>
                </c:pt>
                <c:pt idx="109">
                  <c:v>0.49703418106324609</c:v>
                </c:pt>
                <c:pt idx="110">
                  <c:v>0.48595826782906953</c:v>
                </c:pt>
                <c:pt idx="111">
                  <c:v>0.49270490630811048</c:v>
                </c:pt>
                <c:pt idx="112">
                  <c:v>0.51418321683494217</c:v>
                </c:pt>
                <c:pt idx="113">
                  <c:v>0.51171190893169871</c:v>
                </c:pt>
                <c:pt idx="114">
                  <c:v>0.513312266172678</c:v>
                </c:pt>
                <c:pt idx="115">
                  <c:v>0.54490971955436041</c:v>
                </c:pt>
                <c:pt idx="116">
                  <c:v>0.52789954677167694</c:v>
                </c:pt>
                <c:pt idx="117">
                  <c:v>0.52871777802433528</c:v>
                </c:pt>
                <c:pt idx="118">
                  <c:v>0.5362118552272811</c:v>
                </c:pt>
                <c:pt idx="119">
                  <c:v>0.53994840542864631</c:v>
                </c:pt>
                <c:pt idx="120">
                  <c:v>0.52741251706545944</c:v>
                </c:pt>
                <c:pt idx="121">
                  <c:v>0.53076620544173903</c:v>
                </c:pt>
                <c:pt idx="122">
                  <c:v>0.53902035531899595</c:v>
                </c:pt>
                <c:pt idx="123">
                  <c:v>0.56853974816763764</c:v>
                </c:pt>
                <c:pt idx="124">
                  <c:v>0.56450005536485437</c:v>
                </c:pt>
                <c:pt idx="125">
                  <c:v>0.5532627677394063</c:v>
                </c:pt>
                <c:pt idx="126">
                  <c:v>0.55080625415369544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A36-4B2D-B5E9-E6EFEA538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3856056"/>
        <c:axId val="423858352"/>
      </c:lineChart>
      <c:catAx>
        <c:axId val="423856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3858352"/>
        <c:crosses val="autoZero"/>
        <c:auto val="1"/>
        <c:lblAlgn val="ctr"/>
        <c:lblOffset val="100"/>
        <c:noMultiLvlLbl val="0"/>
      </c:catAx>
      <c:valAx>
        <c:axId val="423858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3856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DEPRECIATION RELATIVE TO VARIABLE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Sheet1!$C$1:$DV$2</c:f>
              <c:multiLvlStrCache>
                <c:ptCount val="12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  <c:pt idx="85">
                    <c:v>Q2</c:v>
                  </c:pt>
                  <c:pt idx="86">
                    <c:v>Q3</c:v>
                  </c:pt>
                  <c:pt idx="87">
                    <c:v>Q4</c:v>
                  </c:pt>
                  <c:pt idx="88">
                    <c:v>Q1</c:v>
                  </c:pt>
                  <c:pt idx="89">
                    <c:v>Q2</c:v>
                  </c:pt>
                  <c:pt idx="90">
                    <c:v>Q3</c:v>
                  </c:pt>
                  <c:pt idx="91">
                    <c:v>Q4</c:v>
                  </c:pt>
                  <c:pt idx="92">
                    <c:v>Q1</c:v>
                  </c:pt>
                  <c:pt idx="93">
                    <c:v>Q2</c:v>
                  </c:pt>
                  <c:pt idx="94">
                    <c:v>Q3</c:v>
                  </c:pt>
                  <c:pt idx="95">
                    <c:v>Q4</c:v>
                  </c:pt>
                  <c:pt idx="96">
                    <c:v>Q1</c:v>
                  </c:pt>
                  <c:pt idx="97">
                    <c:v>Q2</c:v>
                  </c:pt>
                  <c:pt idx="98">
                    <c:v>Q3</c:v>
                  </c:pt>
                  <c:pt idx="99">
                    <c:v>Q4</c:v>
                  </c:pt>
                  <c:pt idx="100">
                    <c:v>Q1</c:v>
                  </c:pt>
                  <c:pt idx="101">
                    <c:v>Q2</c:v>
                  </c:pt>
                  <c:pt idx="102">
                    <c:v>Q3</c:v>
                  </c:pt>
                  <c:pt idx="103">
                    <c:v>Q4</c:v>
                  </c:pt>
                  <c:pt idx="104">
                    <c:v>Q1</c:v>
                  </c:pt>
                  <c:pt idx="105">
                    <c:v>Q2</c:v>
                  </c:pt>
                  <c:pt idx="106">
                    <c:v>Q3</c:v>
                  </c:pt>
                  <c:pt idx="107">
                    <c:v>Q4</c:v>
                  </c:pt>
                  <c:pt idx="108">
                    <c:v>Q1</c:v>
                  </c:pt>
                  <c:pt idx="109">
                    <c:v>Q2</c:v>
                  </c:pt>
                  <c:pt idx="110">
                    <c:v>Q3</c:v>
                  </c:pt>
                  <c:pt idx="111">
                    <c:v>Q4</c:v>
                  </c:pt>
                  <c:pt idx="112">
                    <c:v>Q1</c:v>
                  </c:pt>
                  <c:pt idx="113">
                    <c:v>Q2</c:v>
                  </c:pt>
                  <c:pt idx="114">
                    <c:v>Q3</c:v>
                  </c:pt>
                  <c:pt idx="115">
                    <c:v>Q4</c:v>
                  </c:pt>
                  <c:pt idx="116">
                    <c:v>Q1</c:v>
                  </c:pt>
                  <c:pt idx="117">
                    <c:v>Q2</c:v>
                  </c:pt>
                  <c:pt idx="118">
                    <c:v>Q3</c:v>
                  </c:pt>
                  <c:pt idx="119">
                    <c:v>Q4</c:v>
                  </c:pt>
                  <c:pt idx="120">
                    <c:v>Q1</c:v>
                  </c:pt>
                  <c:pt idx="121">
                    <c:v>Q2</c:v>
                  </c:pt>
                  <c:pt idx="122">
                    <c:v>Q3</c:v>
                  </c:pt>
                  <c:pt idx="123">
                    <c:v>Q4</c:v>
                  </c:pt>
                </c:lvl>
                <c:lvl>
                  <c:pt idx="0">
                    <c:v>1987</c:v>
                  </c:pt>
                  <c:pt idx="4">
                    <c:v>1988</c:v>
                  </c:pt>
                  <c:pt idx="8">
                    <c:v>1989</c:v>
                  </c:pt>
                  <c:pt idx="12">
                    <c:v>1990</c:v>
                  </c:pt>
                  <c:pt idx="16">
                    <c:v>1991</c:v>
                  </c:pt>
                  <c:pt idx="20">
                    <c:v>1992</c:v>
                  </c:pt>
                  <c:pt idx="24">
                    <c:v>1993</c:v>
                  </c:pt>
                  <c:pt idx="28">
                    <c:v>1994</c:v>
                  </c:pt>
                  <c:pt idx="32">
                    <c:v>1995</c:v>
                  </c:pt>
                  <c:pt idx="36">
                    <c:v>1996</c:v>
                  </c:pt>
                  <c:pt idx="40">
                    <c:v>1997</c:v>
                  </c:pt>
                  <c:pt idx="44">
                    <c:v>1998</c:v>
                  </c:pt>
                  <c:pt idx="48">
                    <c:v>1999</c:v>
                  </c:pt>
                  <c:pt idx="52">
                    <c:v>2000</c:v>
                  </c:pt>
                  <c:pt idx="56">
                    <c:v>2001</c:v>
                  </c:pt>
                  <c:pt idx="60">
                    <c:v>2002</c:v>
                  </c:pt>
                  <c:pt idx="64">
                    <c:v>2003</c:v>
                  </c:pt>
                  <c:pt idx="68">
                    <c:v>2004</c:v>
                  </c:pt>
                  <c:pt idx="72">
                    <c:v>2005</c:v>
                  </c:pt>
                  <c:pt idx="76">
                    <c:v>2006</c:v>
                  </c:pt>
                  <c:pt idx="80">
                    <c:v>2007</c:v>
                  </c:pt>
                  <c:pt idx="84">
                    <c:v>2008</c:v>
                  </c:pt>
                  <c:pt idx="88">
                    <c:v>2009</c:v>
                  </c:pt>
                  <c:pt idx="92">
                    <c:v>2010</c:v>
                  </c:pt>
                  <c:pt idx="96">
                    <c:v>2011</c:v>
                  </c:pt>
                  <c:pt idx="100">
                    <c:v>2012</c:v>
                  </c:pt>
                  <c:pt idx="104">
                    <c:v>2013</c:v>
                  </c:pt>
                  <c:pt idx="108">
                    <c:v>2014</c:v>
                  </c:pt>
                  <c:pt idx="112">
                    <c:v>2015</c:v>
                  </c:pt>
                  <c:pt idx="116">
                    <c:v>2016</c:v>
                  </c:pt>
                  <c:pt idx="120">
                    <c:v>2017</c:v>
                  </c:pt>
                </c:lvl>
              </c:multiLvlStrCache>
            </c:multiLvlStrRef>
          </c:cat>
          <c:val>
            <c:numRef>
              <c:f>Sheet1!$C$73:$DV$73</c:f>
              <c:numCache>
                <c:formatCode>0.0%</c:formatCode>
                <c:ptCount val="124"/>
                <c:pt idx="0">
                  <c:v>0.7233350421091177</c:v>
                </c:pt>
                <c:pt idx="1">
                  <c:v>0.72086336895185488</c:v>
                </c:pt>
                <c:pt idx="2">
                  <c:v>0.71822609925733827</c:v>
                </c:pt>
                <c:pt idx="3">
                  <c:v>0.71183651194852937</c:v>
                </c:pt>
                <c:pt idx="4">
                  <c:v>0.71742882994966917</c:v>
                </c:pt>
                <c:pt idx="5">
                  <c:v>0.71323370885796333</c:v>
                </c:pt>
                <c:pt idx="6">
                  <c:v>0.71225138331344251</c:v>
                </c:pt>
                <c:pt idx="7">
                  <c:v>0.70970064406238353</c:v>
                </c:pt>
                <c:pt idx="8">
                  <c:v>0.69697839343917567</c:v>
                </c:pt>
                <c:pt idx="9">
                  <c:v>0.70024277456647399</c:v>
                </c:pt>
                <c:pt idx="10">
                  <c:v>0.70239798125450614</c:v>
                </c:pt>
                <c:pt idx="11">
                  <c:v>0.70069326582278491</c:v>
                </c:pt>
                <c:pt idx="12">
                  <c:v>0.69716925535634022</c:v>
                </c:pt>
                <c:pt idx="13">
                  <c:v>0.6959246646026831</c:v>
                </c:pt>
                <c:pt idx="14">
                  <c:v>0.69850568844807459</c:v>
                </c:pt>
                <c:pt idx="15">
                  <c:v>0.70877232490272379</c:v>
                </c:pt>
                <c:pt idx="16">
                  <c:v>0.71477241875848652</c:v>
                </c:pt>
                <c:pt idx="17">
                  <c:v>0.71547424891426337</c:v>
                </c:pt>
                <c:pt idx="18">
                  <c:v>0.71403355943353986</c:v>
                </c:pt>
                <c:pt idx="19">
                  <c:v>0.71002380983847968</c:v>
                </c:pt>
                <c:pt idx="20">
                  <c:v>0.7034856199270626</c:v>
                </c:pt>
                <c:pt idx="21">
                  <c:v>0.69719371246216788</c:v>
                </c:pt>
                <c:pt idx="22">
                  <c:v>0.69632709401850812</c:v>
                </c:pt>
                <c:pt idx="23">
                  <c:v>0.69252704101777363</c:v>
                </c:pt>
                <c:pt idx="24">
                  <c:v>0.70916344597484959</c:v>
                </c:pt>
                <c:pt idx="25">
                  <c:v>0.7051803337015885</c:v>
                </c:pt>
                <c:pt idx="26">
                  <c:v>0.70751476751296316</c:v>
                </c:pt>
                <c:pt idx="27">
                  <c:v>0.70445242033360789</c:v>
                </c:pt>
                <c:pt idx="28">
                  <c:v>0.70820558549311441</c:v>
                </c:pt>
                <c:pt idx="29">
                  <c:v>0.703316251830161</c:v>
                </c:pt>
                <c:pt idx="30">
                  <c:v>0.70857481880306472</c:v>
                </c:pt>
                <c:pt idx="31">
                  <c:v>0.71195582296553128</c:v>
                </c:pt>
                <c:pt idx="32">
                  <c:v>0.73662491945876285</c:v>
                </c:pt>
                <c:pt idx="33">
                  <c:v>0.74408646751485641</c:v>
                </c:pt>
                <c:pt idx="34">
                  <c:v>0.74776438615148277</c:v>
                </c:pt>
                <c:pt idx="35">
                  <c:v>0.75044378698224845</c:v>
                </c:pt>
                <c:pt idx="36">
                  <c:v>0.74701230911258998</c:v>
                </c:pt>
                <c:pt idx="37">
                  <c:v>0.74419648115985815</c:v>
                </c:pt>
                <c:pt idx="38">
                  <c:v>0.74458477662974809</c:v>
                </c:pt>
                <c:pt idx="39">
                  <c:v>0.74646575643325153</c:v>
                </c:pt>
                <c:pt idx="40">
                  <c:v>0.7583576120903186</c:v>
                </c:pt>
                <c:pt idx="41">
                  <c:v>0.7600214840989401</c:v>
                </c:pt>
                <c:pt idx="42">
                  <c:v>0.75926697429136447</c:v>
                </c:pt>
                <c:pt idx="43">
                  <c:v>0.75364650091457219</c:v>
                </c:pt>
                <c:pt idx="44">
                  <c:v>0.74266761863646924</c:v>
                </c:pt>
                <c:pt idx="45">
                  <c:v>0.74054903495044355</c:v>
                </c:pt>
                <c:pt idx="46">
                  <c:v>0.73881382535716555</c:v>
                </c:pt>
                <c:pt idx="47">
                  <c:v>0.73757700787401581</c:v>
                </c:pt>
                <c:pt idx="48">
                  <c:v>0.72548160483547675</c:v>
                </c:pt>
                <c:pt idx="49">
                  <c:v>0.73188134661208526</c:v>
                </c:pt>
                <c:pt idx="50">
                  <c:v>0.7372348014701452</c:v>
                </c:pt>
                <c:pt idx="51">
                  <c:v>0.73634990012924451</c:v>
                </c:pt>
                <c:pt idx="52">
                  <c:v>0.74681328363266686</c:v>
                </c:pt>
                <c:pt idx="53">
                  <c:v>0.75750088470720411</c:v>
                </c:pt>
                <c:pt idx="54">
                  <c:v>0.75162665419429397</c:v>
                </c:pt>
                <c:pt idx="55">
                  <c:v>0.75258190528332869</c:v>
                </c:pt>
                <c:pt idx="56">
                  <c:v>0.77118895654580677</c:v>
                </c:pt>
                <c:pt idx="57">
                  <c:v>0.78916897213949733</c:v>
                </c:pt>
                <c:pt idx="58">
                  <c:v>0.80228391149499423</c:v>
                </c:pt>
                <c:pt idx="59">
                  <c:v>0.81123246661981729</c:v>
                </c:pt>
                <c:pt idx="60">
                  <c:v>0.78605371607218988</c:v>
                </c:pt>
                <c:pt idx="61">
                  <c:v>0.78267708450863138</c:v>
                </c:pt>
                <c:pt idx="62">
                  <c:v>0.78758183202232934</c:v>
                </c:pt>
                <c:pt idx="63">
                  <c:v>0.78975321018247369</c:v>
                </c:pt>
                <c:pt idx="64">
                  <c:v>0.78229980164352519</c:v>
                </c:pt>
                <c:pt idx="65">
                  <c:v>0.7763455614673761</c:v>
                </c:pt>
                <c:pt idx="66">
                  <c:v>0.77260983915174009</c:v>
                </c:pt>
                <c:pt idx="67">
                  <c:v>0.76625450180072041</c:v>
                </c:pt>
                <c:pt idx="68">
                  <c:v>0.76534421413416032</c:v>
                </c:pt>
                <c:pt idx="69">
                  <c:v>0.76151258795515964</c:v>
                </c:pt>
                <c:pt idx="70">
                  <c:v>0.7574085987595921</c:v>
                </c:pt>
                <c:pt idx="71">
                  <c:v>0.76646661265452265</c:v>
                </c:pt>
                <c:pt idx="72">
                  <c:v>0.80651603966548424</c:v>
                </c:pt>
                <c:pt idx="73">
                  <c:v>0.81389896605690537</c:v>
                </c:pt>
                <c:pt idx="74">
                  <c:v>0.81593048709587723</c:v>
                </c:pt>
                <c:pt idx="75">
                  <c:v>0.8254910600415114</c:v>
                </c:pt>
                <c:pt idx="76">
                  <c:v>0.81393720019579041</c:v>
                </c:pt>
                <c:pt idx="77">
                  <c:v>0.82477541474822769</c:v>
                </c:pt>
                <c:pt idx="78">
                  <c:v>0.83483591458833228</c:v>
                </c:pt>
                <c:pt idx="79">
                  <c:v>0.83735594877542752</c:v>
                </c:pt>
                <c:pt idx="80">
                  <c:v>0.83639575163398683</c:v>
                </c:pt>
                <c:pt idx="81">
                  <c:v>0.84459019598715135</c:v>
                </c:pt>
                <c:pt idx="82">
                  <c:v>0.85162465734330706</c:v>
                </c:pt>
                <c:pt idx="83">
                  <c:v>0.85378904595266603</c:v>
                </c:pt>
                <c:pt idx="84">
                  <c:v>0.88627420091324194</c:v>
                </c:pt>
                <c:pt idx="85">
                  <c:v>0.90267988370229613</c:v>
                </c:pt>
                <c:pt idx="86">
                  <c:v>0.91902131849511126</c:v>
                </c:pt>
                <c:pt idx="87">
                  <c:v>0.93304901080172298</c:v>
                </c:pt>
                <c:pt idx="88">
                  <c:v>0.87494536695116287</c:v>
                </c:pt>
                <c:pt idx="89">
                  <c:v>0.86371344201483791</c:v>
                </c:pt>
                <c:pt idx="90">
                  <c:v>0.8615374296205629</c:v>
                </c:pt>
                <c:pt idx="91">
                  <c:v>0.85993848288621644</c:v>
                </c:pt>
                <c:pt idx="92">
                  <c:v>0.89846441424899015</c:v>
                </c:pt>
                <c:pt idx="93">
                  <c:v>0.88799884507110027</c:v>
                </c:pt>
                <c:pt idx="94">
                  <c:v>0.88333731983323405</c:v>
                </c:pt>
                <c:pt idx="95">
                  <c:v>0.885506089917934</c:v>
                </c:pt>
                <c:pt idx="96">
                  <c:v>0.91541935186890078</c:v>
                </c:pt>
                <c:pt idx="97">
                  <c:v>0.92487165370587032</c:v>
                </c:pt>
                <c:pt idx="98">
                  <c:v>0.92759723893644552</c:v>
                </c:pt>
                <c:pt idx="99">
                  <c:v>0.94368608392087094</c:v>
                </c:pt>
                <c:pt idx="100">
                  <c:v>0.93440645914054254</c:v>
                </c:pt>
                <c:pt idx="101">
                  <c:v>0.93700601241694814</c:v>
                </c:pt>
                <c:pt idx="102">
                  <c:v>0.94651787307181856</c:v>
                </c:pt>
                <c:pt idx="103">
                  <c:v>0.93234581863016042</c:v>
                </c:pt>
                <c:pt idx="104">
                  <c:v>0.91463857511528546</c:v>
                </c:pt>
                <c:pt idx="105">
                  <c:v>0.91745954685761077</c:v>
                </c:pt>
                <c:pt idx="106">
                  <c:v>0.92634323695301191</c:v>
                </c:pt>
                <c:pt idx="107">
                  <c:v>0.93020559272032233</c:v>
                </c:pt>
                <c:pt idx="108">
                  <c:v>0.92143723727347704</c:v>
                </c:pt>
                <c:pt idx="109">
                  <c:v>0.93200868205241316</c:v>
                </c:pt>
                <c:pt idx="110">
                  <c:v>0.93713317301959531</c:v>
                </c:pt>
                <c:pt idx="111">
                  <c:v>0.93681753284957825</c:v>
                </c:pt>
                <c:pt idx="112">
                  <c:v>0.8686382905459693</c:v>
                </c:pt>
                <c:pt idx="113">
                  <c:v>0.86818896891584529</c:v>
                </c:pt>
                <c:pt idx="114">
                  <c:v>0.86837711425937414</c:v>
                </c:pt>
                <c:pt idx="115">
                  <c:v>0.86689142557730459</c:v>
                </c:pt>
                <c:pt idx="116">
                  <c:v>0.85076051779935258</c:v>
                </c:pt>
                <c:pt idx="117">
                  <c:v>0.85261096083299359</c:v>
                </c:pt>
                <c:pt idx="118">
                  <c:v>0.8497970577418168</c:v>
                </c:pt>
                <c:pt idx="119">
                  <c:v>0.84625098753071804</c:v>
                </c:pt>
                <c:pt idx="120">
                  <c:v>0.85053033694999036</c:v>
                </c:pt>
                <c:pt idx="121">
                  <c:v>0.85450195643720483</c:v>
                </c:pt>
                <c:pt idx="122">
                  <c:v>0.85376451726140024</c:v>
                </c:pt>
                <c:pt idx="123">
                  <c:v>0.85520041677108394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5A-410E-9109-D4F5DAAAB3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7692736"/>
        <c:axId val="547693064"/>
      </c:lineChart>
      <c:catAx>
        <c:axId val="5476927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7693064"/>
        <c:crosses val="autoZero"/>
        <c:auto val="1"/>
        <c:lblAlgn val="ctr"/>
        <c:lblOffset val="100"/>
        <c:noMultiLvlLbl val="0"/>
      </c:catAx>
      <c:valAx>
        <c:axId val="547693064"/>
        <c:scaling>
          <c:orientation val="minMax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7692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3186562382043384E-2"/>
          <c:y val="0.12623746315697146"/>
          <c:w val="0.87430261852719915"/>
          <c:h val="0.70629843063417475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Sheet1!$C$1:$DY$2</c:f>
              <c:multiLvlStrCache>
                <c:ptCount val="12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  <c:pt idx="82">
                    <c:v>Q3</c:v>
                  </c:pt>
                  <c:pt idx="83">
                    <c:v>Q4</c:v>
                  </c:pt>
                  <c:pt idx="84">
                    <c:v>Q1</c:v>
                  </c:pt>
                  <c:pt idx="85">
                    <c:v>Q2</c:v>
                  </c:pt>
                  <c:pt idx="86">
                    <c:v>Q3</c:v>
                  </c:pt>
                  <c:pt idx="87">
                    <c:v>Q4</c:v>
                  </c:pt>
                  <c:pt idx="88">
                    <c:v>Q1</c:v>
                  </c:pt>
                  <c:pt idx="89">
                    <c:v>Q2</c:v>
                  </c:pt>
                  <c:pt idx="90">
                    <c:v>Q3</c:v>
                  </c:pt>
                  <c:pt idx="91">
                    <c:v>Q4</c:v>
                  </c:pt>
                  <c:pt idx="92">
                    <c:v>Q1</c:v>
                  </c:pt>
                  <c:pt idx="93">
                    <c:v>Q2</c:v>
                  </c:pt>
                  <c:pt idx="94">
                    <c:v>Q3</c:v>
                  </c:pt>
                  <c:pt idx="95">
                    <c:v>Q4</c:v>
                  </c:pt>
                  <c:pt idx="96">
                    <c:v>Q1</c:v>
                  </c:pt>
                  <c:pt idx="97">
                    <c:v>Q2</c:v>
                  </c:pt>
                  <c:pt idx="98">
                    <c:v>Q3</c:v>
                  </c:pt>
                  <c:pt idx="99">
                    <c:v>Q4</c:v>
                  </c:pt>
                  <c:pt idx="100">
                    <c:v>Q1</c:v>
                  </c:pt>
                  <c:pt idx="101">
                    <c:v>Q2</c:v>
                  </c:pt>
                  <c:pt idx="102">
                    <c:v>Q3</c:v>
                  </c:pt>
                  <c:pt idx="103">
                    <c:v>Q4</c:v>
                  </c:pt>
                  <c:pt idx="104">
                    <c:v>Q1</c:v>
                  </c:pt>
                  <c:pt idx="105">
                    <c:v>Q2</c:v>
                  </c:pt>
                  <c:pt idx="106">
                    <c:v>Q3</c:v>
                  </c:pt>
                  <c:pt idx="107">
                    <c:v>Q4</c:v>
                  </c:pt>
                  <c:pt idx="108">
                    <c:v>Q1</c:v>
                  </c:pt>
                  <c:pt idx="109">
                    <c:v>Q2</c:v>
                  </c:pt>
                  <c:pt idx="110">
                    <c:v>Q3</c:v>
                  </c:pt>
                  <c:pt idx="111">
                    <c:v>Q4</c:v>
                  </c:pt>
                  <c:pt idx="112">
                    <c:v>Q1</c:v>
                  </c:pt>
                  <c:pt idx="113">
                    <c:v>Q2</c:v>
                  </c:pt>
                  <c:pt idx="114">
                    <c:v>Q3</c:v>
                  </c:pt>
                  <c:pt idx="115">
                    <c:v>Q4</c:v>
                  </c:pt>
                  <c:pt idx="116">
                    <c:v>Q1</c:v>
                  </c:pt>
                  <c:pt idx="117">
                    <c:v>Q2</c:v>
                  </c:pt>
                  <c:pt idx="118">
                    <c:v>Q3</c:v>
                  </c:pt>
                  <c:pt idx="119">
                    <c:v>Q4</c:v>
                  </c:pt>
                  <c:pt idx="120">
                    <c:v>Q1</c:v>
                  </c:pt>
                  <c:pt idx="121">
                    <c:v>Q2</c:v>
                  </c:pt>
                  <c:pt idx="122">
                    <c:v>Q3</c:v>
                  </c:pt>
                  <c:pt idx="123">
                    <c:v>Q4</c:v>
                  </c:pt>
                  <c:pt idx="124">
                    <c:v>Q1</c:v>
                  </c:pt>
                  <c:pt idx="125">
                    <c:v>Q2</c:v>
                  </c:pt>
                  <c:pt idx="126">
                    <c:v>Q3</c:v>
                  </c:pt>
                </c:lvl>
                <c:lvl>
                  <c:pt idx="0">
                    <c:v>1987</c:v>
                  </c:pt>
                  <c:pt idx="4">
                    <c:v>1988</c:v>
                  </c:pt>
                  <c:pt idx="8">
                    <c:v>1989</c:v>
                  </c:pt>
                  <c:pt idx="12">
                    <c:v>1990</c:v>
                  </c:pt>
                  <c:pt idx="16">
                    <c:v>1991</c:v>
                  </c:pt>
                  <c:pt idx="20">
                    <c:v>1992</c:v>
                  </c:pt>
                  <c:pt idx="24">
                    <c:v>1993</c:v>
                  </c:pt>
                  <c:pt idx="28">
                    <c:v>1994</c:v>
                  </c:pt>
                  <c:pt idx="32">
                    <c:v>1995</c:v>
                  </c:pt>
                  <c:pt idx="36">
                    <c:v>1996</c:v>
                  </c:pt>
                  <c:pt idx="40">
                    <c:v>1997</c:v>
                  </c:pt>
                  <c:pt idx="44">
                    <c:v>1998</c:v>
                  </c:pt>
                  <c:pt idx="48">
                    <c:v>1999</c:v>
                  </c:pt>
                  <c:pt idx="52">
                    <c:v>2000</c:v>
                  </c:pt>
                  <c:pt idx="56">
                    <c:v>2001</c:v>
                  </c:pt>
                  <c:pt idx="60">
                    <c:v>2002</c:v>
                  </c:pt>
                  <c:pt idx="64">
                    <c:v>2003</c:v>
                  </c:pt>
                  <c:pt idx="68">
                    <c:v>2004</c:v>
                  </c:pt>
                  <c:pt idx="72">
                    <c:v>2005</c:v>
                  </c:pt>
                  <c:pt idx="76">
                    <c:v>2006</c:v>
                  </c:pt>
                  <c:pt idx="80">
                    <c:v>2007</c:v>
                  </c:pt>
                  <c:pt idx="84">
                    <c:v>2008</c:v>
                  </c:pt>
                  <c:pt idx="88">
                    <c:v>2009</c:v>
                  </c:pt>
                  <c:pt idx="92">
                    <c:v>2010</c:v>
                  </c:pt>
                  <c:pt idx="96">
                    <c:v>2011</c:v>
                  </c:pt>
                  <c:pt idx="100">
                    <c:v>2012</c:v>
                  </c:pt>
                  <c:pt idx="104">
                    <c:v>2013</c:v>
                  </c:pt>
                  <c:pt idx="108">
                    <c:v>2014</c:v>
                  </c:pt>
                  <c:pt idx="112">
                    <c:v>2015</c:v>
                  </c:pt>
                  <c:pt idx="116">
                    <c:v>2016</c:v>
                  </c:pt>
                  <c:pt idx="120">
                    <c:v>2017</c:v>
                  </c:pt>
                  <c:pt idx="124">
                    <c:v>2018</c:v>
                  </c:pt>
                </c:lvl>
              </c:multiLvlStrCache>
            </c:multiLvlStrRef>
          </c:cat>
          <c:val>
            <c:numRef>
              <c:f>Sheet1!$C$39:$DY$39</c:f>
              <c:numCache>
                <c:formatCode>0.00%</c:formatCode>
                <c:ptCount val="127"/>
                <c:pt idx="0">
                  <c:v>0.35792749908458443</c:v>
                </c:pt>
                <c:pt idx="1">
                  <c:v>0.36901188618081404</c:v>
                </c:pt>
                <c:pt idx="2">
                  <c:v>0.37728397972415417</c:v>
                </c:pt>
                <c:pt idx="3">
                  <c:v>0.37046185661764708</c:v>
                </c:pt>
                <c:pt idx="4">
                  <c:v>0.37776395408019003</c:v>
                </c:pt>
                <c:pt idx="5">
                  <c:v>0.37563507841837868</c:v>
                </c:pt>
                <c:pt idx="6">
                  <c:v>0.37441683845068896</c:v>
                </c:pt>
                <c:pt idx="7">
                  <c:v>0.38457443977218286</c:v>
                </c:pt>
                <c:pt idx="8">
                  <c:v>0.37083377142256335</c:v>
                </c:pt>
                <c:pt idx="9">
                  <c:v>0.36744258709576633</c:v>
                </c:pt>
                <c:pt idx="10">
                  <c:v>0.36574312493562677</c:v>
                </c:pt>
                <c:pt idx="11">
                  <c:v>0.35392405063291138</c:v>
                </c:pt>
                <c:pt idx="12">
                  <c:v>0.35653997902412232</c:v>
                </c:pt>
                <c:pt idx="13">
                  <c:v>0.36080397071109144</c:v>
                </c:pt>
                <c:pt idx="14">
                  <c:v>0.34884286269933873</c:v>
                </c:pt>
                <c:pt idx="15">
                  <c:v>0.34815175097276263</c:v>
                </c:pt>
                <c:pt idx="16">
                  <c:v>0.36199783911207151</c:v>
                </c:pt>
                <c:pt idx="17">
                  <c:v>0.35887469024828722</c:v>
                </c:pt>
                <c:pt idx="18">
                  <c:v>0.35421270054760301</c:v>
                </c:pt>
                <c:pt idx="19">
                  <c:v>0.34724659678413888</c:v>
                </c:pt>
                <c:pt idx="20">
                  <c:v>0.34563179252763654</c:v>
                </c:pt>
                <c:pt idx="21">
                  <c:v>0.34341996510239692</c:v>
                </c:pt>
                <c:pt idx="22">
                  <c:v>0.33809285616843254</c:v>
                </c:pt>
                <c:pt idx="23">
                  <c:v>0.34567348583195312</c:v>
                </c:pt>
                <c:pt idx="24">
                  <c:v>0.34359805510534852</c:v>
                </c:pt>
                <c:pt idx="25">
                  <c:v>0.353042632230674</c:v>
                </c:pt>
                <c:pt idx="26">
                  <c:v>0.35404978962131839</c:v>
                </c:pt>
                <c:pt idx="27">
                  <c:v>0.37116379310344827</c:v>
                </c:pt>
                <c:pt idx="28">
                  <c:v>0.37973654948250796</c:v>
                </c:pt>
                <c:pt idx="29">
                  <c:v>0.38602802760928673</c:v>
                </c:pt>
                <c:pt idx="30">
                  <c:v>0.39250362393870369</c:v>
                </c:pt>
                <c:pt idx="31">
                  <c:v>0.40016316540893332</c:v>
                </c:pt>
                <c:pt idx="32">
                  <c:v>0.38937661082474234</c:v>
                </c:pt>
                <c:pt idx="33">
                  <c:v>0.38850556375383877</c:v>
                </c:pt>
                <c:pt idx="34">
                  <c:v>0.39977943203749655</c:v>
                </c:pt>
                <c:pt idx="35">
                  <c:v>0.39901899719713479</c:v>
                </c:pt>
                <c:pt idx="36">
                  <c:v>0.40343116513443861</c:v>
                </c:pt>
                <c:pt idx="37">
                  <c:v>0.4022502454126709</c:v>
                </c:pt>
                <c:pt idx="38">
                  <c:v>0.40013379915260533</c:v>
                </c:pt>
                <c:pt idx="39">
                  <c:v>0.40371170247812882</c:v>
                </c:pt>
                <c:pt idx="40">
                  <c:v>0.40122769860358254</c:v>
                </c:pt>
                <c:pt idx="41">
                  <c:v>0.40148409893992937</c:v>
                </c:pt>
                <c:pt idx="42">
                  <c:v>0.40873607882593754</c:v>
                </c:pt>
                <c:pt idx="43">
                  <c:v>0.39678883544475313</c:v>
                </c:pt>
                <c:pt idx="44">
                  <c:v>0.37482150566200645</c:v>
                </c:pt>
                <c:pt idx="45">
                  <c:v>0.37066379760041734</c:v>
                </c:pt>
                <c:pt idx="46">
                  <c:v>0.37279774489076811</c:v>
                </c:pt>
                <c:pt idx="47">
                  <c:v>0.36280314960629922</c:v>
                </c:pt>
                <c:pt idx="48">
                  <c:v>0.36395596262373942</c:v>
                </c:pt>
                <c:pt idx="49">
                  <c:v>0.36375022911956989</c:v>
                </c:pt>
                <c:pt idx="50">
                  <c:v>0.35376875338916669</c:v>
                </c:pt>
                <c:pt idx="51">
                  <c:v>0.34596404652802254</c:v>
                </c:pt>
                <c:pt idx="52">
                  <c:v>0.33539478143002377</c:v>
                </c:pt>
                <c:pt idx="53">
                  <c:v>0.33627299536581945</c:v>
                </c:pt>
                <c:pt idx="54">
                  <c:v>0.32497867774506839</c:v>
                </c:pt>
                <c:pt idx="55">
                  <c:v>0.31352313167259788</c:v>
                </c:pt>
                <c:pt idx="56">
                  <c:v>0.31073899806255184</c:v>
                </c:pt>
                <c:pt idx="57">
                  <c:v>0.31308970469537145</c:v>
                </c:pt>
                <c:pt idx="58">
                  <c:v>0.30816904568271686</c:v>
                </c:pt>
                <c:pt idx="59">
                  <c:v>0.2985804638088545</c:v>
                </c:pt>
                <c:pt idx="60">
                  <c:v>0.32567855620292741</c:v>
                </c:pt>
                <c:pt idx="61">
                  <c:v>0.33129301590883448</c:v>
                </c:pt>
                <c:pt idx="62">
                  <c:v>0.33809805745862587</c:v>
                </c:pt>
                <c:pt idx="63">
                  <c:v>0.35585154314034695</c:v>
                </c:pt>
                <c:pt idx="64">
                  <c:v>0.35837347690563898</c:v>
                </c:pt>
                <c:pt idx="65">
                  <c:v>0.36009521142537104</c:v>
                </c:pt>
                <c:pt idx="66">
                  <c:v>0.3703662689294317</c:v>
                </c:pt>
                <c:pt idx="67">
                  <c:v>0.37255811415475282</c:v>
                </c:pt>
                <c:pt idx="68">
                  <c:v>0.39423861596213489</c:v>
                </c:pt>
                <c:pt idx="69">
                  <c:v>0.40104877330978944</c:v>
                </c:pt>
                <c:pt idx="70">
                  <c:v>0.40570797855566076</c:v>
                </c:pt>
                <c:pt idx="71">
                  <c:v>0.40631942085042994</c:v>
                </c:pt>
                <c:pt idx="72">
                  <c:v>0.42466923853662325</c:v>
                </c:pt>
                <c:pt idx="73">
                  <c:v>0.44154244811042409</c:v>
                </c:pt>
                <c:pt idx="74">
                  <c:v>0.42789616035995043</c:v>
                </c:pt>
                <c:pt idx="75">
                  <c:v>0.45672559953987346</c:v>
                </c:pt>
                <c:pt idx="76">
                  <c:v>0.4546010768477729</c:v>
                </c:pt>
                <c:pt idx="77">
                  <c:v>0.4523618114935809</c:v>
                </c:pt>
                <c:pt idx="78">
                  <c:v>0.47424804285125677</c:v>
                </c:pt>
                <c:pt idx="79">
                  <c:v>0.45353301695561971</c:v>
                </c:pt>
                <c:pt idx="80">
                  <c:v>0.43832866479925303</c:v>
                </c:pt>
                <c:pt idx="81">
                  <c:v>0.44544015641729906</c:v>
                </c:pt>
                <c:pt idx="82">
                  <c:v>0.42449937276401983</c:v>
                </c:pt>
                <c:pt idx="83">
                  <c:v>0.42720324155078732</c:v>
                </c:pt>
                <c:pt idx="84">
                  <c:v>0.40892694063926938</c:v>
                </c:pt>
                <c:pt idx="85">
                  <c:v>0.4111169616080218</c:v>
                </c:pt>
                <c:pt idx="86">
                  <c:v>0.43939914359643695</c:v>
                </c:pt>
                <c:pt idx="87">
                  <c:v>0.40627375112278036</c:v>
                </c:pt>
                <c:pt idx="88">
                  <c:v>0.40179990707001539</c:v>
                </c:pt>
                <c:pt idx="89">
                  <c:v>0.38891058180398275</c:v>
                </c:pt>
                <c:pt idx="90">
                  <c:v>0.39862913096695229</c:v>
                </c:pt>
                <c:pt idx="91">
                  <c:v>0.43105798724378014</c:v>
                </c:pt>
                <c:pt idx="92">
                  <c:v>0.4592728608152773</c:v>
                </c:pt>
                <c:pt idx="93">
                  <c:v>0.46098505810736023</c:v>
                </c:pt>
                <c:pt idx="94">
                  <c:v>0.48509827278141754</c:v>
                </c:pt>
                <c:pt idx="95">
                  <c:v>0.47281413333964001</c:v>
                </c:pt>
                <c:pt idx="96">
                  <c:v>0.44641870742036455</c:v>
                </c:pt>
                <c:pt idx="97">
                  <c:v>0.47840249581354805</c:v>
                </c:pt>
                <c:pt idx="98">
                  <c:v>0.47932608251402098</c:v>
                </c:pt>
                <c:pt idx="99">
                  <c:v>0.49216236566500104</c:v>
                </c:pt>
                <c:pt idx="100">
                  <c:v>0.48672507925325825</c:v>
                </c:pt>
                <c:pt idx="101">
                  <c:v>0.4887485023417929</c:v>
                </c:pt>
                <c:pt idx="102">
                  <c:v>0.47673128385875591</c:v>
                </c:pt>
                <c:pt idx="103">
                  <c:v>0.47514986607712256</c:v>
                </c:pt>
                <c:pt idx="104">
                  <c:v>0.49395016288023019</c:v>
                </c:pt>
                <c:pt idx="105">
                  <c:v>0.49066627469919993</c:v>
                </c:pt>
                <c:pt idx="106">
                  <c:v>0.4838236219151657</c:v>
                </c:pt>
                <c:pt idx="107">
                  <c:v>0.48319275356297009</c:v>
                </c:pt>
                <c:pt idx="108">
                  <c:v>0.45318691043665399</c:v>
                </c:pt>
                <c:pt idx="109">
                  <c:v>0.47653038718344604</c:v>
                </c:pt>
                <c:pt idx="110">
                  <c:v>0.49584641678922053</c:v>
                </c:pt>
                <c:pt idx="111">
                  <c:v>0.49160619729358696</c:v>
                </c:pt>
                <c:pt idx="112">
                  <c:v>0.46734514290086854</c:v>
                </c:pt>
                <c:pt idx="113">
                  <c:v>0.45833965125094767</c:v>
                </c:pt>
                <c:pt idx="114">
                  <c:v>0.46497714059942424</c:v>
                </c:pt>
                <c:pt idx="115">
                  <c:v>0.45398405628953176</c:v>
                </c:pt>
                <c:pt idx="116">
                  <c:v>0.45383699735892569</c:v>
                </c:pt>
                <c:pt idx="117">
                  <c:v>0.43767369474191281</c:v>
                </c:pt>
                <c:pt idx="118">
                  <c:v>0.43657594703935271</c:v>
                </c:pt>
                <c:pt idx="119">
                  <c:v>0.4313097296805315</c:v>
                </c:pt>
                <c:pt idx="120">
                  <c:v>0.43037389820870064</c:v>
                </c:pt>
                <c:pt idx="121">
                  <c:v>0.43794138418079098</c:v>
                </c:pt>
                <c:pt idx="122">
                  <c:v>0.42606796540578318</c:v>
                </c:pt>
                <c:pt idx="123">
                  <c:v>0.43208185207664962</c:v>
                </c:pt>
                <c:pt idx="124">
                  <c:v>0.43268328470764872</c:v>
                </c:pt>
                <c:pt idx="125">
                  <c:v>0.43901033723097777</c:v>
                </c:pt>
                <c:pt idx="126">
                  <c:v>0.44971664263438516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345-4024-A458-DFC6F2BFCE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53495760"/>
        <c:axId val="453492480"/>
      </c:lineChart>
      <c:catAx>
        <c:axId val="453495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3492480"/>
        <c:crosses val="autoZero"/>
        <c:auto val="1"/>
        <c:lblAlgn val="ctr"/>
        <c:lblOffset val="100"/>
        <c:noMultiLvlLbl val="0"/>
      </c:catAx>
      <c:valAx>
        <c:axId val="453492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3495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</xdr:colOff>
      <xdr:row>74</xdr:row>
      <xdr:rowOff>52386</xdr:rowOff>
    </xdr:from>
    <xdr:to>
      <xdr:col>7</xdr:col>
      <xdr:colOff>9525</xdr:colOff>
      <xdr:row>95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F256438-32E8-4EBD-AA02-3DE4043C5C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142874</xdr:colOff>
      <xdr:row>74</xdr:row>
      <xdr:rowOff>57149</xdr:rowOff>
    </xdr:from>
    <xdr:to>
      <xdr:col>18</xdr:col>
      <xdr:colOff>152399</xdr:colOff>
      <xdr:row>94</xdr:row>
      <xdr:rowOff>180974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33AAFC8-6143-4086-A523-F61A3D9DA8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466725</xdr:colOff>
      <xdr:row>74</xdr:row>
      <xdr:rowOff>33336</xdr:rowOff>
    </xdr:from>
    <xdr:to>
      <xdr:col>28</xdr:col>
      <xdr:colOff>504825</xdr:colOff>
      <xdr:row>94</xdr:row>
      <xdr:rowOff>133350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8FB2F7F-F47D-4C9D-8A38-1AAD6D474A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85724</xdr:colOff>
      <xdr:row>74</xdr:row>
      <xdr:rowOff>23812</xdr:rowOff>
    </xdr:from>
    <xdr:to>
      <xdr:col>39</xdr:col>
      <xdr:colOff>361950</xdr:colOff>
      <xdr:row>94</xdr:row>
      <xdr:rowOff>95250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DCDF0A1-A0D1-44F6-B6B9-4E8A92D498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40</xdr:col>
      <xdr:colOff>57150</xdr:colOff>
      <xdr:row>73</xdr:row>
      <xdr:rowOff>152400</xdr:rowOff>
    </xdr:from>
    <xdr:to>
      <xdr:col>50</xdr:col>
      <xdr:colOff>465667</xdr:colOff>
      <xdr:row>89</xdr:row>
      <xdr:rowOff>47625</xdr:rowOff>
    </xdr:to>
    <xdr:graphicFrame macro="">
      <xdr:nvGraphicFramePr>
        <xdr:cNvPr id="6" name="Chart 3">
          <a:extLst>
            <a:ext uri="{FF2B5EF4-FFF2-40B4-BE49-F238E27FC236}">
              <a16:creationId xmlns:a16="http://schemas.microsoft.com/office/drawing/2014/main" id="{00C5C69D-B97A-4B5D-A8A4-FBC37FADB8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51</xdr:col>
      <xdr:colOff>190499</xdr:colOff>
      <xdr:row>73</xdr:row>
      <xdr:rowOff>176211</xdr:rowOff>
    </xdr:from>
    <xdr:to>
      <xdr:col>61</xdr:col>
      <xdr:colOff>466724</xdr:colOff>
      <xdr:row>91</xdr:row>
      <xdr:rowOff>123824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9551EBE-2318-42DD-88E1-F8ACF1C170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62</xdr:col>
      <xdr:colOff>171449</xdr:colOff>
      <xdr:row>73</xdr:row>
      <xdr:rowOff>166686</xdr:rowOff>
    </xdr:from>
    <xdr:to>
      <xdr:col>72</xdr:col>
      <xdr:colOff>295274</xdr:colOff>
      <xdr:row>91</xdr:row>
      <xdr:rowOff>95249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D656D534-1FF1-4E9A-AC39-68A3AD5BF0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73</xdr:col>
      <xdr:colOff>152400</xdr:colOff>
      <xdr:row>73</xdr:row>
      <xdr:rowOff>166687</xdr:rowOff>
    </xdr:from>
    <xdr:to>
      <xdr:col>82</xdr:col>
      <xdr:colOff>361950</xdr:colOff>
      <xdr:row>91</xdr:row>
      <xdr:rowOff>66675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8387BC2-D233-44D3-9A43-239A396BD97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ABLE%201.14%20QUARTERLY%201987%20-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0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3F48A-E1AC-4096-B5EF-DA0E47D703FB}">
  <dimension ref="A1:ED74"/>
  <sheetViews>
    <sheetView tabSelected="1" topLeftCell="BQ73" workbookViewId="0">
      <selection activeCell="B1" sqref="B1:B2"/>
    </sheetView>
  </sheetViews>
  <sheetFormatPr defaultRowHeight="15" x14ac:dyDescent="0.25"/>
  <cols>
    <col min="2" max="2" width="38.7109375" customWidth="1"/>
  </cols>
  <sheetData>
    <row r="1" spans="1:130" x14ac:dyDescent="0.25">
      <c r="A1" s="41" t="s">
        <v>0</v>
      </c>
      <c r="B1" s="41" t="s">
        <v>163</v>
      </c>
      <c r="C1" s="41" t="s">
        <v>2</v>
      </c>
      <c r="D1" s="41"/>
      <c r="E1" s="41"/>
      <c r="F1" s="41"/>
      <c r="G1" s="41" t="s">
        <v>3</v>
      </c>
      <c r="H1" s="41"/>
      <c r="I1" s="41"/>
      <c r="J1" s="41"/>
      <c r="K1" s="41" t="s">
        <v>4</v>
      </c>
      <c r="L1" s="41"/>
      <c r="M1" s="41"/>
      <c r="N1" s="41"/>
      <c r="O1" s="41" t="s">
        <v>5</v>
      </c>
      <c r="P1" s="41"/>
      <c r="Q1" s="41"/>
      <c r="R1" s="41"/>
      <c r="S1" s="41" t="s">
        <v>6</v>
      </c>
      <c r="T1" s="41"/>
      <c r="U1" s="41"/>
      <c r="V1" s="41"/>
      <c r="W1" s="41" t="s">
        <v>7</v>
      </c>
      <c r="X1" s="41"/>
      <c r="Y1" s="41"/>
      <c r="Z1" s="41"/>
      <c r="AA1" s="41" t="s">
        <v>8</v>
      </c>
      <c r="AB1" s="41"/>
      <c r="AC1" s="41"/>
      <c r="AD1" s="41"/>
      <c r="AE1" s="41" t="s">
        <v>9</v>
      </c>
      <c r="AF1" s="41"/>
      <c r="AG1" s="41"/>
      <c r="AH1" s="41"/>
      <c r="AI1" s="41" t="s">
        <v>10</v>
      </c>
      <c r="AJ1" s="41"/>
      <c r="AK1" s="41"/>
      <c r="AL1" s="41"/>
      <c r="AM1" s="41" t="s">
        <v>11</v>
      </c>
      <c r="AN1" s="41"/>
      <c r="AO1" s="41"/>
      <c r="AP1" s="41"/>
      <c r="AQ1" s="41" t="s">
        <v>12</v>
      </c>
      <c r="AR1" s="41"/>
      <c r="AS1" s="41"/>
      <c r="AT1" s="41"/>
      <c r="AU1" s="41" t="s">
        <v>13</v>
      </c>
      <c r="AV1" s="41"/>
      <c r="AW1" s="41"/>
      <c r="AX1" s="41"/>
      <c r="AY1" s="41" t="s">
        <v>14</v>
      </c>
      <c r="AZ1" s="41"/>
      <c r="BA1" s="41"/>
      <c r="BB1" s="41"/>
      <c r="BC1" s="41" t="s">
        <v>15</v>
      </c>
      <c r="BD1" s="41"/>
      <c r="BE1" s="41"/>
      <c r="BF1" s="41"/>
      <c r="BG1" s="41" t="s">
        <v>16</v>
      </c>
      <c r="BH1" s="41"/>
      <c r="BI1" s="41"/>
      <c r="BJ1" s="41"/>
      <c r="BK1" s="41" t="s">
        <v>17</v>
      </c>
      <c r="BL1" s="41"/>
      <c r="BM1" s="41"/>
      <c r="BN1" s="41"/>
      <c r="BO1" s="41" t="s">
        <v>18</v>
      </c>
      <c r="BP1" s="41"/>
      <c r="BQ1" s="41"/>
      <c r="BR1" s="41"/>
      <c r="BS1" s="41" t="s">
        <v>19</v>
      </c>
      <c r="BT1" s="41"/>
      <c r="BU1" s="41"/>
      <c r="BV1" s="41"/>
      <c r="BW1" s="41" t="s">
        <v>20</v>
      </c>
      <c r="BX1" s="41"/>
      <c r="BY1" s="41"/>
      <c r="BZ1" s="41"/>
      <c r="CA1" s="41" t="s">
        <v>21</v>
      </c>
      <c r="CB1" s="41"/>
      <c r="CC1" s="41"/>
      <c r="CD1" s="41"/>
      <c r="CE1" s="41" t="s">
        <v>22</v>
      </c>
      <c r="CF1" s="41"/>
      <c r="CG1" s="41"/>
      <c r="CH1" s="41"/>
      <c r="CI1" s="41" t="s">
        <v>23</v>
      </c>
      <c r="CJ1" s="41"/>
      <c r="CK1" s="41"/>
      <c r="CL1" s="41"/>
      <c r="CM1" s="41" t="s">
        <v>24</v>
      </c>
      <c r="CN1" s="41"/>
      <c r="CO1" s="41"/>
      <c r="CP1" s="41"/>
      <c r="CQ1" s="41" t="s">
        <v>25</v>
      </c>
      <c r="CR1" s="41"/>
      <c r="CS1" s="41"/>
      <c r="CT1" s="41"/>
      <c r="CU1" s="41" t="s">
        <v>26</v>
      </c>
      <c r="CV1" s="41"/>
      <c r="CW1" s="41"/>
      <c r="CX1" s="41"/>
      <c r="CY1" s="41" t="s">
        <v>27</v>
      </c>
      <c r="CZ1" s="41"/>
      <c r="DA1" s="41"/>
      <c r="DB1" s="41"/>
      <c r="DC1" s="41" t="s">
        <v>28</v>
      </c>
      <c r="DD1" s="41"/>
      <c r="DE1" s="41"/>
      <c r="DF1" s="41"/>
      <c r="DG1" s="41" t="s">
        <v>29</v>
      </c>
      <c r="DH1" s="41"/>
      <c r="DI1" s="41"/>
      <c r="DJ1" s="41"/>
      <c r="DK1" s="41" t="s">
        <v>30</v>
      </c>
      <c r="DL1" s="41"/>
      <c r="DM1" s="41"/>
      <c r="DN1" s="41"/>
      <c r="DO1" s="41" t="s">
        <v>31</v>
      </c>
      <c r="DP1" s="41"/>
      <c r="DQ1" s="41"/>
      <c r="DR1" s="41"/>
      <c r="DS1" s="41" t="s">
        <v>32</v>
      </c>
      <c r="DT1" s="41"/>
      <c r="DU1" s="41"/>
      <c r="DV1" s="41"/>
      <c r="DW1" s="41" t="s">
        <v>33</v>
      </c>
      <c r="DX1" s="41"/>
      <c r="DY1" s="41"/>
    </row>
    <row r="2" spans="1:130" x14ac:dyDescent="0.25">
      <c r="A2" s="41"/>
      <c r="B2" s="41"/>
      <c r="C2" s="1" t="s">
        <v>34</v>
      </c>
      <c r="D2" s="1" t="s">
        <v>35</v>
      </c>
      <c r="E2" s="1" t="s">
        <v>36</v>
      </c>
      <c r="F2" s="1" t="s">
        <v>37</v>
      </c>
      <c r="G2" s="1" t="s">
        <v>34</v>
      </c>
      <c r="H2" s="1" t="s">
        <v>35</v>
      </c>
      <c r="I2" s="1" t="s">
        <v>36</v>
      </c>
      <c r="J2" s="1" t="s">
        <v>37</v>
      </c>
      <c r="K2" s="1" t="s">
        <v>34</v>
      </c>
      <c r="L2" s="1" t="s">
        <v>35</v>
      </c>
      <c r="M2" s="1" t="s">
        <v>36</v>
      </c>
      <c r="N2" s="1" t="s">
        <v>37</v>
      </c>
      <c r="O2" s="1" t="s">
        <v>34</v>
      </c>
      <c r="P2" s="1" t="s">
        <v>35</v>
      </c>
      <c r="Q2" s="1" t="s">
        <v>36</v>
      </c>
      <c r="R2" s="1" t="s">
        <v>37</v>
      </c>
      <c r="S2" s="1" t="s">
        <v>34</v>
      </c>
      <c r="T2" s="1" t="s">
        <v>35</v>
      </c>
      <c r="U2" s="1" t="s">
        <v>36</v>
      </c>
      <c r="V2" s="1" t="s">
        <v>37</v>
      </c>
      <c r="W2" s="1" t="s">
        <v>34</v>
      </c>
      <c r="X2" s="1" t="s">
        <v>35</v>
      </c>
      <c r="Y2" s="1" t="s">
        <v>36</v>
      </c>
      <c r="Z2" s="1" t="s">
        <v>37</v>
      </c>
      <c r="AA2" s="1" t="s">
        <v>34</v>
      </c>
      <c r="AB2" s="1" t="s">
        <v>35</v>
      </c>
      <c r="AC2" s="1" t="s">
        <v>36</v>
      </c>
      <c r="AD2" s="1" t="s">
        <v>37</v>
      </c>
      <c r="AE2" s="1" t="s">
        <v>34</v>
      </c>
      <c r="AF2" s="1" t="s">
        <v>35</v>
      </c>
      <c r="AG2" s="1" t="s">
        <v>36</v>
      </c>
      <c r="AH2" s="1" t="s">
        <v>37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34</v>
      </c>
      <c r="AN2" s="1" t="s">
        <v>35</v>
      </c>
      <c r="AO2" s="1" t="s">
        <v>36</v>
      </c>
      <c r="AP2" s="1" t="s">
        <v>37</v>
      </c>
      <c r="AQ2" s="1" t="s">
        <v>34</v>
      </c>
      <c r="AR2" s="1" t="s">
        <v>35</v>
      </c>
      <c r="AS2" s="1" t="s">
        <v>36</v>
      </c>
      <c r="AT2" s="1" t="s">
        <v>37</v>
      </c>
      <c r="AU2" s="1" t="s">
        <v>34</v>
      </c>
      <c r="AV2" s="1" t="s">
        <v>35</v>
      </c>
      <c r="AW2" s="1" t="s">
        <v>36</v>
      </c>
      <c r="AX2" s="1" t="s">
        <v>37</v>
      </c>
      <c r="AY2" s="1" t="s">
        <v>34</v>
      </c>
      <c r="AZ2" s="1" t="s">
        <v>35</v>
      </c>
      <c r="BA2" s="1" t="s">
        <v>36</v>
      </c>
      <c r="BB2" s="1" t="s">
        <v>37</v>
      </c>
      <c r="BC2" s="1" t="s">
        <v>34</v>
      </c>
      <c r="BD2" s="1" t="s">
        <v>35</v>
      </c>
      <c r="BE2" s="1" t="s">
        <v>36</v>
      </c>
      <c r="BF2" s="1" t="s">
        <v>37</v>
      </c>
      <c r="BG2" s="1" t="s">
        <v>34</v>
      </c>
      <c r="BH2" s="1" t="s">
        <v>35</v>
      </c>
      <c r="BI2" s="1" t="s">
        <v>36</v>
      </c>
      <c r="BJ2" s="1" t="s">
        <v>37</v>
      </c>
      <c r="BK2" s="1" t="s">
        <v>34</v>
      </c>
      <c r="BL2" s="1" t="s">
        <v>35</v>
      </c>
      <c r="BM2" s="1" t="s">
        <v>36</v>
      </c>
      <c r="BN2" s="1" t="s">
        <v>37</v>
      </c>
      <c r="BO2" s="1" t="s">
        <v>34</v>
      </c>
      <c r="BP2" s="1" t="s">
        <v>35</v>
      </c>
      <c r="BQ2" s="1" t="s">
        <v>36</v>
      </c>
      <c r="BR2" s="1" t="s">
        <v>37</v>
      </c>
      <c r="BS2" s="1" t="s">
        <v>34</v>
      </c>
      <c r="BT2" s="1" t="s">
        <v>35</v>
      </c>
      <c r="BU2" s="1" t="s">
        <v>36</v>
      </c>
      <c r="BV2" s="1" t="s">
        <v>37</v>
      </c>
      <c r="BW2" s="1" t="s">
        <v>34</v>
      </c>
      <c r="BX2" s="1" t="s">
        <v>35</v>
      </c>
      <c r="BY2" s="1" t="s">
        <v>36</v>
      </c>
      <c r="BZ2" s="1" t="s">
        <v>37</v>
      </c>
      <c r="CA2" s="1" t="s">
        <v>34</v>
      </c>
      <c r="CB2" s="1" t="s">
        <v>35</v>
      </c>
      <c r="CC2" s="1" t="s">
        <v>36</v>
      </c>
      <c r="CD2" s="1" t="s">
        <v>37</v>
      </c>
      <c r="CE2" s="1" t="s">
        <v>34</v>
      </c>
      <c r="CF2" s="1" t="s">
        <v>35</v>
      </c>
      <c r="CG2" s="1" t="s">
        <v>36</v>
      </c>
      <c r="CH2" s="1" t="s">
        <v>37</v>
      </c>
      <c r="CI2" s="1" t="s">
        <v>34</v>
      </c>
      <c r="CJ2" s="1" t="s">
        <v>35</v>
      </c>
      <c r="CK2" s="1" t="s">
        <v>36</v>
      </c>
      <c r="CL2" s="1" t="s">
        <v>37</v>
      </c>
      <c r="CM2" s="1" t="s">
        <v>34</v>
      </c>
      <c r="CN2" s="1" t="s">
        <v>35</v>
      </c>
      <c r="CO2" s="1" t="s">
        <v>36</v>
      </c>
      <c r="CP2" s="1" t="s">
        <v>37</v>
      </c>
      <c r="CQ2" s="1" t="s">
        <v>34</v>
      </c>
      <c r="CR2" s="1" t="s">
        <v>35</v>
      </c>
      <c r="CS2" s="1" t="s">
        <v>36</v>
      </c>
      <c r="CT2" s="1" t="s">
        <v>37</v>
      </c>
      <c r="CU2" s="1" t="s">
        <v>34</v>
      </c>
      <c r="CV2" s="1" t="s">
        <v>35</v>
      </c>
      <c r="CW2" s="1" t="s">
        <v>36</v>
      </c>
      <c r="CX2" s="1" t="s">
        <v>37</v>
      </c>
      <c r="CY2" s="1" t="s">
        <v>34</v>
      </c>
      <c r="CZ2" s="1" t="s">
        <v>35</v>
      </c>
      <c r="DA2" s="1" t="s">
        <v>36</v>
      </c>
      <c r="DB2" s="1" t="s">
        <v>37</v>
      </c>
      <c r="DC2" s="1" t="s">
        <v>34</v>
      </c>
      <c r="DD2" s="1" t="s">
        <v>35</v>
      </c>
      <c r="DE2" s="1" t="s">
        <v>36</v>
      </c>
      <c r="DF2" s="1" t="s">
        <v>37</v>
      </c>
      <c r="DG2" s="1" t="s">
        <v>34</v>
      </c>
      <c r="DH2" s="1" t="s">
        <v>35</v>
      </c>
      <c r="DI2" s="1" t="s">
        <v>36</v>
      </c>
      <c r="DJ2" s="1" t="s">
        <v>37</v>
      </c>
      <c r="DK2" s="1" t="s">
        <v>34</v>
      </c>
      <c r="DL2" s="1" t="s">
        <v>35</v>
      </c>
      <c r="DM2" s="1" t="s">
        <v>36</v>
      </c>
      <c r="DN2" s="1" t="s">
        <v>37</v>
      </c>
      <c r="DO2" s="1" t="s">
        <v>34</v>
      </c>
      <c r="DP2" s="1" t="s">
        <v>35</v>
      </c>
      <c r="DQ2" s="1" t="s">
        <v>36</v>
      </c>
      <c r="DR2" s="1" t="s">
        <v>37</v>
      </c>
      <c r="DS2" s="1" t="s">
        <v>34</v>
      </c>
      <c r="DT2" s="1" t="s">
        <v>35</v>
      </c>
      <c r="DU2" s="1" t="s">
        <v>36</v>
      </c>
      <c r="DV2" s="1" t="s">
        <v>37</v>
      </c>
      <c r="DW2" s="1" t="s">
        <v>34</v>
      </c>
      <c r="DX2" s="1" t="s">
        <v>35</v>
      </c>
      <c r="DY2" s="1" t="s">
        <v>36</v>
      </c>
    </row>
    <row r="3" spans="1:130" x14ac:dyDescent="0.25">
      <c r="A3" t="s">
        <v>38</v>
      </c>
      <c r="B3" s="2" t="s">
        <v>39</v>
      </c>
      <c r="C3">
        <v>2795.8</v>
      </c>
      <c r="D3">
        <v>2865</v>
      </c>
      <c r="E3">
        <v>2931.4</v>
      </c>
      <c r="F3">
        <v>2987.5</v>
      </c>
      <c r="G3">
        <v>3038.3</v>
      </c>
      <c r="H3">
        <v>3111</v>
      </c>
      <c r="I3">
        <v>3169.8</v>
      </c>
      <c r="J3">
        <v>3250.3</v>
      </c>
      <c r="K3">
        <v>3273.2</v>
      </c>
      <c r="L3">
        <v>3302.9</v>
      </c>
      <c r="M3">
        <v>3339.6</v>
      </c>
      <c r="N3">
        <v>3364.2</v>
      </c>
      <c r="O3">
        <v>3417.7</v>
      </c>
      <c r="P3">
        <v>3479.3</v>
      </c>
      <c r="Q3">
        <v>3488.2</v>
      </c>
      <c r="R3">
        <v>3483.3</v>
      </c>
      <c r="S3">
        <v>3508.8</v>
      </c>
      <c r="T3">
        <v>3540</v>
      </c>
      <c r="U3">
        <v>3570.9</v>
      </c>
      <c r="V3">
        <v>3598</v>
      </c>
      <c r="W3">
        <v>3677.7</v>
      </c>
      <c r="X3">
        <v>3723.8</v>
      </c>
      <c r="Y3">
        <v>3745.1</v>
      </c>
      <c r="Z3">
        <v>3821.2</v>
      </c>
      <c r="AA3">
        <v>3799.1</v>
      </c>
      <c r="AB3">
        <v>3892.4</v>
      </c>
      <c r="AC3">
        <v>3932.7</v>
      </c>
      <c r="AD3">
        <v>4049.1</v>
      </c>
      <c r="AE3">
        <v>4081.4</v>
      </c>
      <c r="AF3">
        <v>4176.3999999999996</v>
      </c>
      <c r="AG3">
        <v>4249.6000000000004</v>
      </c>
      <c r="AH3">
        <v>4330.1000000000004</v>
      </c>
      <c r="AI3">
        <v>4371.5</v>
      </c>
      <c r="AJ3">
        <v>4428.2</v>
      </c>
      <c r="AK3">
        <v>4523.6000000000004</v>
      </c>
      <c r="AL3">
        <v>4570.3</v>
      </c>
      <c r="AM3">
        <v>4653.8999999999996</v>
      </c>
      <c r="AN3">
        <v>4739.2</v>
      </c>
      <c r="AO3">
        <v>4805.1000000000004</v>
      </c>
      <c r="AP3">
        <v>4878.3</v>
      </c>
      <c r="AQ3">
        <v>4988.2</v>
      </c>
      <c r="AR3">
        <v>5076.3</v>
      </c>
      <c r="AS3">
        <v>5200.7</v>
      </c>
      <c r="AT3">
        <v>5302.1</v>
      </c>
      <c r="AU3">
        <v>5349.8</v>
      </c>
      <c r="AV3">
        <v>5430.4</v>
      </c>
      <c r="AW3">
        <v>5528.8</v>
      </c>
      <c r="AX3">
        <v>5584.7</v>
      </c>
      <c r="AY3">
        <v>5699.4</v>
      </c>
      <c r="AZ3">
        <v>5749.1</v>
      </c>
      <c r="BA3">
        <v>5817</v>
      </c>
      <c r="BB3">
        <v>5943.2</v>
      </c>
      <c r="BC3">
        <v>6138.7</v>
      </c>
      <c r="BD3">
        <v>6183.3</v>
      </c>
      <c r="BE3">
        <v>6271.9</v>
      </c>
      <c r="BF3">
        <v>6264.5</v>
      </c>
      <c r="BG3">
        <v>6244.7</v>
      </c>
      <c r="BH3">
        <v>6240.7</v>
      </c>
      <c r="BI3">
        <v>6180.4</v>
      </c>
      <c r="BJ3">
        <v>6142.1</v>
      </c>
      <c r="BK3">
        <v>6210.8</v>
      </c>
      <c r="BL3">
        <v>6277.6</v>
      </c>
      <c r="BM3">
        <v>6303</v>
      </c>
      <c r="BN3">
        <v>6383</v>
      </c>
      <c r="BO3">
        <v>6364.6</v>
      </c>
      <c r="BP3">
        <v>6450.4</v>
      </c>
      <c r="BQ3">
        <v>6572</v>
      </c>
      <c r="BR3">
        <v>6675</v>
      </c>
      <c r="BS3">
        <v>6747.1</v>
      </c>
      <c r="BT3">
        <v>6887.2</v>
      </c>
      <c r="BU3">
        <v>7038.8</v>
      </c>
      <c r="BV3">
        <v>7120.3</v>
      </c>
      <c r="BW3">
        <v>7271</v>
      </c>
      <c r="BX3">
        <v>7385.9</v>
      </c>
      <c r="BY3">
        <v>7513.2</v>
      </c>
      <c r="BZ3">
        <v>7723.7</v>
      </c>
      <c r="CA3">
        <v>7880.4</v>
      </c>
      <c r="CB3">
        <v>7951.5</v>
      </c>
      <c r="CC3">
        <v>8076.7</v>
      </c>
      <c r="CD3">
        <v>8126.3</v>
      </c>
      <c r="CE3">
        <v>8151.7</v>
      </c>
      <c r="CF3">
        <v>8230.7999999999993</v>
      </c>
      <c r="CG3">
        <v>8162.5</v>
      </c>
      <c r="CH3">
        <v>8177.6</v>
      </c>
      <c r="CI3">
        <v>8177.1</v>
      </c>
      <c r="CJ3">
        <v>8169.4</v>
      </c>
      <c r="CK3">
        <v>8171.7</v>
      </c>
      <c r="CL3">
        <v>7858.9</v>
      </c>
      <c r="CM3">
        <v>7705</v>
      </c>
      <c r="CN3">
        <v>7749.2</v>
      </c>
      <c r="CO3">
        <v>7802.1</v>
      </c>
      <c r="CP3">
        <v>7959.4</v>
      </c>
      <c r="CQ3">
        <v>7992.3</v>
      </c>
      <c r="CR3">
        <v>8121.2</v>
      </c>
      <c r="CS3">
        <v>8372.7000000000007</v>
      </c>
      <c r="CT3">
        <v>8442</v>
      </c>
      <c r="CU3">
        <v>8423.6</v>
      </c>
      <c r="CV3">
        <v>8585.5</v>
      </c>
      <c r="CW3">
        <v>8683.4</v>
      </c>
      <c r="CX3">
        <v>8817.6</v>
      </c>
      <c r="CY3">
        <v>9072.9</v>
      </c>
      <c r="CZ3">
        <v>9165.7999999999993</v>
      </c>
      <c r="DA3">
        <v>9160.2999999999993</v>
      </c>
      <c r="DB3">
        <v>9331.7999999999993</v>
      </c>
      <c r="DC3">
        <v>9360.7999999999993</v>
      </c>
      <c r="DD3">
        <v>9440.6</v>
      </c>
      <c r="DE3">
        <v>9474.1</v>
      </c>
      <c r="DF3">
        <v>9636.7999999999993</v>
      </c>
      <c r="DG3">
        <v>9734.9</v>
      </c>
      <c r="DH3">
        <v>9979.4</v>
      </c>
      <c r="DI3">
        <v>10183.5</v>
      </c>
      <c r="DJ3">
        <v>10300.6</v>
      </c>
      <c r="DK3">
        <v>10381.700000000001</v>
      </c>
      <c r="DL3">
        <v>10484.700000000001</v>
      </c>
      <c r="DM3">
        <v>10521.9</v>
      </c>
      <c r="DN3">
        <v>10533.3</v>
      </c>
      <c r="DO3">
        <v>10536.2</v>
      </c>
      <c r="DP3">
        <v>10592.8</v>
      </c>
      <c r="DQ3">
        <v>10693.4</v>
      </c>
      <c r="DR3">
        <v>10804.7</v>
      </c>
      <c r="DS3">
        <v>10916.2</v>
      </c>
      <c r="DT3">
        <v>11042.8</v>
      </c>
      <c r="DU3">
        <v>11134</v>
      </c>
      <c r="DV3">
        <v>11242.8</v>
      </c>
      <c r="DW3">
        <v>11431.1</v>
      </c>
      <c r="DX3">
        <v>11568.3</v>
      </c>
      <c r="DY3">
        <v>11776.3</v>
      </c>
    </row>
    <row r="4" spans="1:130" x14ac:dyDescent="0.25">
      <c r="A4" t="s">
        <v>40</v>
      </c>
      <c r="B4" t="s">
        <v>41</v>
      </c>
      <c r="C4">
        <v>362.4</v>
      </c>
      <c r="D4">
        <v>367.8</v>
      </c>
      <c r="E4">
        <v>374</v>
      </c>
      <c r="F4">
        <v>380.9</v>
      </c>
      <c r="G4">
        <v>388.8</v>
      </c>
      <c r="H4">
        <v>396.4</v>
      </c>
      <c r="I4">
        <v>403.6</v>
      </c>
      <c r="J4">
        <v>410.5</v>
      </c>
      <c r="K4">
        <v>417.1</v>
      </c>
      <c r="L4">
        <v>423.7</v>
      </c>
      <c r="M4">
        <v>430.5</v>
      </c>
      <c r="N4">
        <v>437.3</v>
      </c>
      <c r="O4">
        <v>444.3</v>
      </c>
      <c r="P4">
        <v>451.2</v>
      </c>
      <c r="Q4">
        <v>458.2</v>
      </c>
      <c r="R4">
        <v>465.1</v>
      </c>
      <c r="S4">
        <v>472.1</v>
      </c>
      <c r="T4">
        <v>477.9</v>
      </c>
      <c r="U4">
        <v>482.5</v>
      </c>
      <c r="V4">
        <v>486</v>
      </c>
      <c r="W4">
        <v>488.4</v>
      </c>
      <c r="X4">
        <v>491.7</v>
      </c>
      <c r="Y4">
        <v>496</v>
      </c>
      <c r="Z4">
        <v>501.3</v>
      </c>
      <c r="AA4">
        <v>507.5</v>
      </c>
      <c r="AB4">
        <v>513.79999999999995</v>
      </c>
      <c r="AC4">
        <v>520.4</v>
      </c>
      <c r="AD4">
        <v>527.1</v>
      </c>
      <c r="AE4">
        <v>533.9</v>
      </c>
      <c r="AF4">
        <v>542.1</v>
      </c>
      <c r="AG4">
        <v>551.70000000000005</v>
      </c>
      <c r="AH4">
        <v>562.6</v>
      </c>
      <c r="AI4">
        <v>574.9</v>
      </c>
      <c r="AJ4">
        <v>586</v>
      </c>
      <c r="AK4">
        <v>596</v>
      </c>
      <c r="AL4">
        <v>604.79999999999995</v>
      </c>
      <c r="AM4">
        <v>612.4</v>
      </c>
      <c r="AN4">
        <v>621</v>
      </c>
      <c r="AO4">
        <v>630.6</v>
      </c>
      <c r="AP4">
        <v>641.29999999999995</v>
      </c>
      <c r="AQ4">
        <v>653</v>
      </c>
      <c r="AR4">
        <v>664.5</v>
      </c>
      <c r="AS4">
        <v>675.8</v>
      </c>
      <c r="AT4">
        <v>686.9</v>
      </c>
      <c r="AU4">
        <v>697.8</v>
      </c>
      <c r="AV4">
        <v>709</v>
      </c>
      <c r="AW4">
        <v>720.6</v>
      </c>
      <c r="AX4">
        <v>732.6</v>
      </c>
      <c r="AY4">
        <v>744.9</v>
      </c>
      <c r="AZ4">
        <v>759.7</v>
      </c>
      <c r="BA4">
        <v>777</v>
      </c>
      <c r="BB4">
        <v>796.8</v>
      </c>
      <c r="BC4">
        <v>819.1</v>
      </c>
      <c r="BD4">
        <v>835.8</v>
      </c>
      <c r="BE4">
        <v>847</v>
      </c>
      <c r="BF4">
        <v>852.5</v>
      </c>
      <c r="BG4">
        <v>871.3</v>
      </c>
      <c r="BH4">
        <v>886.8</v>
      </c>
      <c r="BI4">
        <v>894.2</v>
      </c>
      <c r="BJ4">
        <v>902.1</v>
      </c>
      <c r="BK4">
        <v>906.7</v>
      </c>
      <c r="BL4">
        <v>910.7</v>
      </c>
      <c r="BM4">
        <v>918</v>
      </c>
      <c r="BN4">
        <v>922.9</v>
      </c>
      <c r="BO4">
        <v>924.4</v>
      </c>
      <c r="BP4">
        <v>928.7</v>
      </c>
      <c r="BQ4">
        <v>935.3</v>
      </c>
      <c r="BR4">
        <v>941.7</v>
      </c>
      <c r="BS4">
        <v>953.6</v>
      </c>
      <c r="BT4">
        <v>965.3</v>
      </c>
      <c r="BU4">
        <v>977.8</v>
      </c>
      <c r="BV4">
        <v>995.3</v>
      </c>
      <c r="BW4">
        <v>1014.7</v>
      </c>
      <c r="BX4">
        <v>1032.3</v>
      </c>
      <c r="BY4">
        <v>1049.2</v>
      </c>
      <c r="BZ4">
        <v>1071.9000000000001</v>
      </c>
      <c r="CA4">
        <v>1090.5999999999999</v>
      </c>
      <c r="CB4">
        <v>1109.5</v>
      </c>
      <c r="CC4">
        <v>1128.2</v>
      </c>
      <c r="CD4">
        <v>1148.8</v>
      </c>
      <c r="CE4">
        <v>1168</v>
      </c>
      <c r="CF4">
        <v>1183</v>
      </c>
      <c r="CG4">
        <v>1195.2</v>
      </c>
      <c r="CH4">
        <v>1209.3</v>
      </c>
      <c r="CI4">
        <v>1228.8</v>
      </c>
      <c r="CJ4">
        <v>1247.7</v>
      </c>
      <c r="CK4">
        <v>1269.3</v>
      </c>
      <c r="CL4">
        <v>1280.5999999999999</v>
      </c>
      <c r="CM4">
        <v>1275.5999999999999</v>
      </c>
      <c r="CN4">
        <v>1263.0999999999999</v>
      </c>
      <c r="CO4">
        <v>1255.8</v>
      </c>
      <c r="CP4">
        <v>1260.7</v>
      </c>
      <c r="CQ4">
        <v>1261.9000000000001</v>
      </c>
      <c r="CR4">
        <v>1267.3</v>
      </c>
      <c r="CS4">
        <v>1272.0999999999999</v>
      </c>
      <c r="CT4">
        <v>1283.4000000000001</v>
      </c>
      <c r="CU4">
        <v>1298.8</v>
      </c>
      <c r="CV4">
        <v>1316.2</v>
      </c>
      <c r="CW4">
        <v>1333.5</v>
      </c>
      <c r="CX4">
        <v>1349.9</v>
      </c>
      <c r="CY4">
        <v>1367.6</v>
      </c>
      <c r="CZ4">
        <v>1386.1</v>
      </c>
      <c r="DA4">
        <v>1402</v>
      </c>
      <c r="DB4">
        <v>1414.1</v>
      </c>
      <c r="DC4">
        <v>1425.6</v>
      </c>
      <c r="DD4">
        <v>1441.2</v>
      </c>
      <c r="DE4">
        <v>1457.2</v>
      </c>
      <c r="DF4">
        <v>1476.7</v>
      </c>
      <c r="DG4">
        <v>1496</v>
      </c>
      <c r="DH4">
        <v>1517.8</v>
      </c>
      <c r="DI4">
        <v>1539.7</v>
      </c>
      <c r="DJ4">
        <v>1559.7</v>
      </c>
      <c r="DK4">
        <v>1573.5</v>
      </c>
      <c r="DL4">
        <v>1588.8</v>
      </c>
      <c r="DM4">
        <v>1602</v>
      </c>
      <c r="DN4">
        <v>1609.4</v>
      </c>
      <c r="DO4">
        <v>1613.7</v>
      </c>
      <c r="DP4">
        <v>1625.3</v>
      </c>
      <c r="DQ4">
        <v>1634.8</v>
      </c>
      <c r="DR4">
        <v>1647.3</v>
      </c>
      <c r="DS4">
        <v>1671.7</v>
      </c>
      <c r="DT4">
        <v>1692.1</v>
      </c>
      <c r="DU4">
        <v>1709</v>
      </c>
      <c r="DV4">
        <v>1725.5</v>
      </c>
      <c r="DW4">
        <v>1745.6</v>
      </c>
      <c r="DX4">
        <v>1772.7</v>
      </c>
      <c r="DY4">
        <v>1799.4</v>
      </c>
      <c r="DZ4" s="3">
        <f>DY4/C4</f>
        <v>4.9652317880794712</v>
      </c>
    </row>
    <row r="5" spans="1:130" x14ac:dyDescent="0.25">
      <c r="A5" t="s">
        <v>42</v>
      </c>
      <c r="B5" t="s">
        <v>43</v>
      </c>
      <c r="C5">
        <v>2433.4</v>
      </c>
      <c r="D5">
        <v>2497.1</v>
      </c>
      <c r="E5">
        <v>2557.4</v>
      </c>
      <c r="F5">
        <v>2606.6</v>
      </c>
      <c r="G5">
        <v>2649.4</v>
      </c>
      <c r="H5">
        <v>2714.6</v>
      </c>
      <c r="I5">
        <v>2766.2</v>
      </c>
      <c r="J5">
        <v>2839.8</v>
      </c>
      <c r="K5">
        <v>2856.1</v>
      </c>
      <c r="L5">
        <v>2879.2</v>
      </c>
      <c r="M5">
        <v>2909.1</v>
      </c>
      <c r="N5">
        <v>2926.9</v>
      </c>
      <c r="O5">
        <v>2973.4</v>
      </c>
      <c r="P5">
        <v>3028.1</v>
      </c>
      <c r="Q5">
        <v>3030.1</v>
      </c>
      <c r="R5">
        <v>3018.2</v>
      </c>
      <c r="S5">
        <v>3036.8</v>
      </c>
      <c r="T5">
        <v>3062.1</v>
      </c>
      <c r="U5">
        <v>3088.4</v>
      </c>
      <c r="V5">
        <v>3112</v>
      </c>
      <c r="W5">
        <v>3189.3</v>
      </c>
      <c r="X5">
        <v>3232</v>
      </c>
      <c r="Y5">
        <v>3249</v>
      </c>
      <c r="Z5">
        <v>3320</v>
      </c>
      <c r="AA5">
        <v>3291.6</v>
      </c>
      <c r="AB5">
        <v>3378.6</v>
      </c>
      <c r="AC5">
        <v>3412.3</v>
      </c>
      <c r="AD5">
        <v>3522.1</v>
      </c>
      <c r="AE5">
        <v>3547.5</v>
      </c>
      <c r="AF5">
        <v>3634.3</v>
      </c>
      <c r="AG5">
        <v>3698</v>
      </c>
      <c r="AH5">
        <v>3767.4</v>
      </c>
      <c r="AI5">
        <v>3796.6</v>
      </c>
      <c r="AJ5">
        <v>3842.2</v>
      </c>
      <c r="AK5">
        <v>3927.6</v>
      </c>
      <c r="AL5">
        <v>3965.5</v>
      </c>
      <c r="AM5">
        <v>4041.6</v>
      </c>
      <c r="AN5">
        <v>4118.2</v>
      </c>
      <c r="AO5">
        <v>4174.5</v>
      </c>
      <c r="AP5">
        <v>4237</v>
      </c>
      <c r="AQ5">
        <v>4335.2</v>
      </c>
      <c r="AR5">
        <v>4411.8</v>
      </c>
      <c r="AS5">
        <v>4524.8999999999996</v>
      </c>
      <c r="AT5">
        <v>4615.2</v>
      </c>
      <c r="AU5">
        <v>4652.1000000000004</v>
      </c>
      <c r="AV5">
        <v>4721.3999999999996</v>
      </c>
      <c r="AW5">
        <v>4808.1000000000004</v>
      </c>
      <c r="AX5">
        <v>4852.1000000000004</v>
      </c>
      <c r="AY5">
        <v>4954.3999999999996</v>
      </c>
      <c r="AZ5">
        <v>4989.3</v>
      </c>
      <c r="BA5">
        <v>5039.8999999999996</v>
      </c>
      <c r="BB5">
        <v>5146.3999999999996</v>
      </c>
      <c r="BC5">
        <v>5319.6</v>
      </c>
      <c r="BD5">
        <v>5347.5</v>
      </c>
      <c r="BE5">
        <v>5425</v>
      </c>
      <c r="BF5">
        <v>5412</v>
      </c>
      <c r="BG5">
        <v>5373.4</v>
      </c>
      <c r="BH5">
        <v>5353.9</v>
      </c>
      <c r="BI5">
        <v>5286.2</v>
      </c>
      <c r="BJ5">
        <v>5240</v>
      </c>
      <c r="BK5">
        <v>5304.1</v>
      </c>
      <c r="BL5">
        <v>5367</v>
      </c>
      <c r="BM5">
        <v>5384.9</v>
      </c>
      <c r="BN5">
        <v>5460.1</v>
      </c>
      <c r="BO5">
        <v>5440.2</v>
      </c>
      <c r="BP5">
        <v>5521.7</v>
      </c>
      <c r="BQ5">
        <v>5636.7</v>
      </c>
      <c r="BR5">
        <v>5733.3</v>
      </c>
      <c r="BS5">
        <v>5793.5</v>
      </c>
      <c r="BT5">
        <v>5921.9</v>
      </c>
      <c r="BU5">
        <v>6061</v>
      </c>
      <c r="BV5">
        <v>6125</v>
      </c>
      <c r="BW5">
        <v>6256.2</v>
      </c>
      <c r="BX5">
        <v>6353.6</v>
      </c>
      <c r="BY5">
        <v>6464</v>
      </c>
      <c r="BZ5">
        <v>6651.8</v>
      </c>
      <c r="CA5">
        <v>6789.8</v>
      </c>
      <c r="CB5">
        <v>6842.1</v>
      </c>
      <c r="CC5">
        <v>6948.5</v>
      </c>
      <c r="CD5">
        <v>6977.5</v>
      </c>
      <c r="CE5">
        <v>6983.7</v>
      </c>
      <c r="CF5">
        <v>7047.9</v>
      </c>
      <c r="CG5">
        <v>6967.3</v>
      </c>
      <c r="CH5">
        <v>6968.3</v>
      </c>
      <c r="CI5">
        <v>6948.4</v>
      </c>
      <c r="CJ5">
        <v>6921.7</v>
      </c>
      <c r="CK5">
        <v>6902.4</v>
      </c>
      <c r="CL5">
        <v>6578.3</v>
      </c>
      <c r="CM5">
        <v>6429.4</v>
      </c>
      <c r="CN5">
        <v>6486.1</v>
      </c>
      <c r="CO5">
        <v>6546.3</v>
      </c>
      <c r="CP5">
        <v>6698.7</v>
      </c>
      <c r="CQ5">
        <v>6730.4</v>
      </c>
      <c r="CR5">
        <v>6853.9</v>
      </c>
      <c r="CS5">
        <v>7100.5</v>
      </c>
      <c r="CT5">
        <v>7158.7</v>
      </c>
      <c r="CU5">
        <v>7124.8</v>
      </c>
      <c r="CV5">
        <v>7269.3</v>
      </c>
      <c r="CW5">
        <v>7349.8</v>
      </c>
      <c r="CX5">
        <v>7467.7</v>
      </c>
      <c r="CY5">
        <v>7705.3</v>
      </c>
      <c r="CZ5">
        <v>7779.8</v>
      </c>
      <c r="DA5">
        <v>7758.3</v>
      </c>
      <c r="DB5">
        <v>7917.7</v>
      </c>
      <c r="DC5">
        <v>7935.2</v>
      </c>
      <c r="DD5">
        <v>7999.4</v>
      </c>
      <c r="DE5">
        <v>8016.8</v>
      </c>
      <c r="DF5">
        <v>8160.2</v>
      </c>
      <c r="DG5">
        <v>8238.9</v>
      </c>
      <c r="DH5">
        <v>8461.6</v>
      </c>
      <c r="DI5">
        <v>8643.7999999999993</v>
      </c>
      <c r="DJ5">
        <v>8740.9</v>
      </c>
      <c r="DK5">
        <v>8808.2000000000007</v>
      </c>
      <c r="DL5">
        <v>8895.9</v>
      </c>
      <c r="DM5">
        <v>8920</v>
      </c>
      <c r="DN5">
        <v>8923.9</v>
      </c>
      <c r="DO5">
        <v>8922.4</v>
      </c>
      <c r="DP5">
        <v>8967.5</v>
      </c>
      <c r="DQ5">
        <v>9058.6</v>
      </c>
      <c r="DR5">
        <v>9157.4</v>
      </c>
      <c r="DS5">
        <v>9244.5</v>
      </c>
      <c r="DT5">
        <v>9350.7000000000007</v>
      </c>
      <c r="DU5">
        <v>9425</v>
      </c>
      <c r="DV5">
        <v>9517.2999999999993</v>
      </c>
      <c r="DW5">
        <v>9685.5</v>
      </c>
      <c r="DX5">
        <v>9795.5</v>
      </c>
      <c r="DY5">
        <v>9976.9</v>
      </c>
      <c r="DZ5" s="3">
        <f>DY5/C5</f>
        <v>4.0999835620941889</v>
      </c>
    </row>
    <row r="6" spans="1:130" x14ac:dyDescent="0.25">
      <c r="B6" t="s">
        <v>44</v>
      </c>
      <c r="C6">
        <v>1795.6</v>
      </c>
      <c r="D6">
        <v>1825.8</v>
      </c>
      <c r="E6">
        <v>1860.1</v>
      </c>
      <c r="F6">
        <v>1909.1</v>
      </c>
      <c r="G6">
        <v>1939</v>
      </c>
      <c r="H6">
        <v>1986.2</v>
      </c>
      <c r="I6">
        <v>2022.4</v>
      </c>
      <c r="J6">
        <v>2061.6</v>
      </c>
      <c r="K6">
        <v>2083.1999999999998</v>
      </c>
      <c r="L6">
        <v>2103.1999999999998</v>
      </c>
      <c r="M6">
        <v>2127</v>
      </c>
      <c r="N6">
        <v>2163.9</v>
      </c>
      <c r="O6">
        <v>2195.8000000000002</v>
      </c>
      <c r="P6">
        <v>2232</v>
      </c>
      <c r="Q6">
        <v>2256.4</v>
      </c>
      <c r="R6">
        <v>2255.4</v>
      </c>
      <c r="S6">
        <v>2239.1</v>
      </c>
      <c r="T6">
        <v>2263.4</v>
      </c>
      <c r="U6">
        <v>2289.6999999999998</v>
      </c>
      <c r="V6">
        <v>2319.1</v>
      </c>
      <c r="W6">
        <v>2370.5</v>
      </c>
      <c r="X6">
        <v>2408.3000000000002</v>
      </c>
      <c r="Y6">
        <v>2432.1</v>
      </c>
      <c r="Z6">
        <v>2471</v>
      </c>
      <c r="AA6">
        <v>2459.9</v>
      </c>
      <c r="AB6">
        <v>2504.8000000000002</v>
      </c>
      <c r="AC6">
        <v>2527.6</v>
      </c>
      <c r="AD6">
        <v>2570.6999999999998</v>
      </c>
      <c r="AE6">
        <v>2581.4</v>
      </c>
      <c r="AF6">
        <v>2639.8</v>
      </c>
      <c r="AG6">
        <v>2666.7</v>
      </c>
      <c r="AH6">
        <v>2708.1</v>
      </c>
      <c r="AI6">
        <v>2741.6</v>
      </c>
      <c r="AJ6">
        <v>2768.6</v>
      </c>
      <c r="AK6">
        <v>2804</v>
      </c>
      <c r="AL6">
        <v>2837.4</v>
      </c>
      <c r="AM6">
        <v>2877.5</v>
      </c>
      <c r="AN6">
        <v>2932.3</v>
      </c>
      <c r="AO6">
        <v>2979.4</v>
      </c>
      <c r="AP6">
        <v>3025.6</v>
      </c>
      <c r="AQ6">
        <v>3090.4</v>
      </c>
      <c r="AR6">
        <v>3140</v>
      </c>
      <c r="AS6">
        <v>3198.8</v>
      </c>
      <c r="AT6">
        <v>3277.1</v>
      </c>
      <c r="AU6">
        <v>3354.5</v>
      </c>
      <c r="AV6">
        <v>3417.4</v>
      </c>
      <c r="AW6">
        <v>3479</v>
      </c>
      <c r="AX6">
        <v>3539</v>
      </c>
      <c r="AY6">
        <v>3608.6</v>
      </c>
      <c r="AZ6">
        <v>3643.1</v>
      </c>
      <c r="BA6">
        <v>3694.9</v>
      </c>
      <c r="BB6">
        <v>3790.6</v>
      </c>
      <c r="BC6">
        <v>3945.7</v>
      </c>
      <c r="BD6">
        <v>3967.4</v>
      </c>
      <c r="BE6">
        <v>4051</v>
      </c>
      <c r="BF6">
        <v>4071.6</v>
      </c>
      <c r="BG6">
        <v>4057.7</v>
      </c>
      <c r="BH6">
        <v>4029</v>
      </c>
      <c r="BI6">
        <v>3990.3</v>
      </c>
      <c r="BJ6">
        <v>3978.2</v>
      </c>
      <c r="BK6">
        <v>3941.3</v>
      </c>
      <c r="BL6">
        <v>3979.5</v>
      </c>
      <c r="BM6">
        <v>3982</v>
      </c>
      <c r="BN6">
        <v>3988.2</v>
      </c>
      <c r="BO6">
        <v>3947.1</v>
      </c>
      <c r="BP6">
        <v>4007.3</v>
      </c>
      <c r="BQ6">
        <v>4066.4</v>
      </c>
      <c r="BR6">
        <v>4142.7</v>
      </c>
      <c r="BS6">
        <v>4116.8999999999996</v>
      </c>
      <c r="BT6">
        <v>4206</v>
      </c>
      <c r="BU6">
        <v>4303.7</v>
      </c>
      <c r="BV6">
        <v>4334.2</v>
      </c>
      <c r="BW6">
        <v>4345.8</v>
      </c>
      <c r="BX6">
        <v>4397.6000000000004</v>
      </c>
      <c r="BY6">
        <v>4483</v>
      </c>
      <c r="BZ6">
        <v>4545.6000000000004</v>
      </c>
      <c r="CA6">
        <v>4620</v>
      </c>
      <c r="CB6">
        <v>4647.8</v>
      </c>
      <c r="CC6">
        <v>4678.8</v>
      </c>
      <c r="CD6">
        <v>4778.3</v>
      </c>
      <c r="CE6">
        <v>4859.8999999999996</v>
      </c>
      <c r="CF6">
        <v>4878.1000000000004</v>
      </c>
      <c r="CG6">
        <v>4890.5</v>
      </c>
      <c r="CH6">
        <v>4948.5</v>
      </c>
      <c r="CI6">
        <v>4963.8</v>
      </c>
      <c r="CJ6">
        <v>4946.1000000000004</v>
      </c>
      <c r="CK6">
        <v>4944.5</v>
      </c>
      <c r="CL6">
        <v>4906.8999999999996</v>
      </c>
      <c r="CM6">
        <v>4598.8999999999996</v>
      </c>
      <c r="CN6">
        <v>4611.6000000000004</v>
      </c>
      <c r="CO6">
        <v>4592.7</v>
      </c>
      <c r="CP6">
        <v>4626.8</v>
      </c>
      <c r="CQ6">
        <v>4576.7</v>
      </c>
      <c r="CR6">
        <v>4685</v>
      </c>
      <c r="CS6">
        <v>4747.3999999999996</v>
      </c>
      <c r="CT6">
        <v>4793.8999999999996</v>
      </c>
      <c r="CU6">
        <v>4885.6000000000004</v>
      </c>
      <c r="CV6">
        <v>4907.6000000000004</v>
      </c>
      <c r="CW6">
        <v>4975.6000000000004</v>
      </c>
      <c r="CX6">
        <v>4943.1000000000004</v>
      </c>
      <c r="CY6">
        <v>5081.8999999999996</v>
      </c>
      <c r="CZ6">
        <v>5155.3999999999996</v>
      </c>
      <c r="DA6">
        <v>5164.3</v>
      </c>
      <c r="DB6">
        <v>5329.1</v>
      </c>
      <c r="DC6">
        <v>5290.2</v>
      </c>
      <c r="DD6">
        <v>5343.5</v>
      </c>
      <c r="DE6">
        <v>5354.3</v>
      </c>
      <c r="DF6">
        <v>5421.7</v>
      </c>
      <c r="DG6">
        <v>5563.6</v>
      </c>
      <c r="DH6">
        <v>5587.3</v>
      </c>
      <c r="DI6">
        <v>5655.4</v>
      </c>
      <c r="DJ6">
        <v>5758.4</v>
      </c>
      <c r="DK6">
        <v>5842.6</v>
      </c>
      <c r="DL6">
        <v>5917.5</v>
      </c>
      <c r="DM6">
        <v>5977.6</v>
      </c>
      <c r="DN6">
        <v>6021.8</v>
      </c>
      <c r="DO6">
        <v>6016.7</v>
      </c>
      <c r="DP6">
        <v>6048.7</v>
      </c>
      <c r="DQ6">
        <v>6111.2</v>
      </c>
      <c r="DR6">
        <v>6196.7</v>
      </c>
      <c r="DS6">
        <v>6303</v>
      </c>
      <c r="DT6">
        <v>6360</v>
      </c>
      <c r="DU6">
        <v>6452.1</v>
      </c>
      <c r="DV6">
        <v>6518.8</v>
      </c>
      <c r="DW6">
        <v>6625.7</v>
      </c>
      <c r="DX6">
        <v>6670.8</v>
      </c>
      <c r="DY6">
        <v>6742.2</v>
      </c>
      <c r="DZ6" s="3">
        <f>DY6/C6</f>
        <v>3.7548451770995768</v>
      </c>
    </row>
    <row r="7" spans="1:130" x14ac:dyDescent="0.25">
      <c r="A7" t="s">
        <v>45</v>
      </c>
      <c r="B7" t="s">
        <v>46</v>
      </c>
      <c r="C7">
        <v>1491.5</v>
      </c>
      <c r="D7">
        <v>1517.3</v>
      </c>
      <c r="E7">
        <v>1546.9</v>
      </c>
      <c r="F7">
        <v>1590.5</v>
      </c>
      <c r="G7">
        <v>1613.1</v>
      </c>
      <c r="H7">
        <v>1653.8</v>
      </c>
      <c r="I7">
        <v>1683.2</v>
      </c>
      <c r="J7">
        <v>1714.2</v>
      </c>
      <c r="K7">
        <v>1730.8</v>
      </c>
      <c r="L7">
        <v>1743.6</v>
      </c>
      <c r="M7">
        <v>1760.8</v>
      </c>
      <c r="N7">
        <v>1790.8</v>
      </c>
      <c r="O7">
        <v>1814.9</v>
      </c>
      <c r="P7">
        <v>1847.5</v>
      </c>
      <c r="Q7">
        <v>1868.7</v>
      </c>
      <c r="R7">
        <v>1866.1</v>
      </c>
      <c r="S7">
        <v>1847.2</v>
      </c>
      <c r="T7">
        <v>1865.6</v>
      </c>
      <c r="U7">
        <v>1884.2</v>
      </c>
      <c r="V7">
        <v>1904.2</v>
      </c>
      <c r="W7">
        <v>1940.8</v>
      </c>
      <c r="X7">
        <v>1968.5</v>
      </c>
      <c r="Y7">
        <v>1984.2</v>
      </c>
      <c r="Z7">
        <v>2017.8</v>
      </c>
      <c r="AA7">
        <v>2001.9</v>
      </c>
      <c r="AB7">
        <v>2040.4</v>
      </c>
      <c r="AC7">
        <v>2058.5</v>
      </c>
      <c r="AD7">
        <v>2095.4</v>
      </c>
      <c r="AE7">
        <v>2098.3000000000002</v>
      </c>
      <c r="AF7">
        <v>2151.4</v>
      </c>
      <c r="AG7">
        <v>2176</v>
      </c>
      <c r="AH7">
        <v>2215.6</v>
      </c>
      <c r="AI7">
        <v>2252.1999999999998</v>
      </c>
      <c r="AJ7">
        <v>2278.6</v>
      </c>
      <c r="AK7">
        <v>2311.6999999999998</v>
      </c>
      <c r="AL7">
        <v>2341.9</v>
      </c>
      <c r="AM7">
        <v>2378.9</v>
      </c>
      <c r="AN7">
        <v>2428.4</v>
      </c>
      <c r="AO7">
        <v>2471.4</v>
      </c>
      <c r="AP7">
        <v>2514.3000000000002</v>
      </c>
      <c r="AQ7">
        <v>2575.6</v>
      </c>
      <c r="AR7">
        <v>2620</v>
      </c>
      <c r="AS7">
        <v>2670.6</v>
      </c>
      <c r="AT7">
        <v>2737.2</v>
      </c>
      <c r="AU7">
        <v>2804.3</v>
      </c>
      <c r="AV7">
        <v>2856.4</v>
      </c>
      <c r="AW7">
        <v>2909.3</v>
      </c>
      <c r="AX7">
        <v>2962.7</v>
      </c>
      <c r="AY7">
        <v>3028.7</v>
      </c>
      <c r="AZ7">
        <v>3058</v>
      </c>
      <c r="BA7">
        <v>3100.9</v>
      </c>
      <c r="BB7">
        <v>3182.1</v>
      </c>
      <c r="BC7">
        <v>3314.6</v>
      </c>
      <c r="BD7">
        <v>3326.8</v>
      </c>
      <c r="BE7">
        <v>3398.9</v>
      </c>
      <c r="BF7">
        <v>3414.8</v>
      </c>
      <c r="BG7">
        <v>3389</v>
      </c>
      <c r="BH7">
        <v>3364.9</v>
      </c>
      <c r="BI7">
        <v>3332.6</v>
      </c>
      <c r="BJ7">
        <v>3322.6</v>
      </c>
      <c r="BK7">
        <v>3269.3</v>
      </c>
      <c r="BL7">
        <v>3301.1</v>
      </c>
      <c r="BM7">
        <v>3303.1</v>
      </c>
      <c r="BN7">
        <v>3308.2</v>
      </c>
      <c r="BO7">
        <v>3258.3</v>
      </c>
      <c r="BP7">
        <v>3308</v>
      </c>
      <c r="BQ7">
        <v>3356.8</v>
      </c>
      <c r="BR7">
        <v>3419.8</v>
      </c>
      <c r="BS7">
        <v>3400.3</v>
      </c>
      <c r="BT7">
        <v>3473.9</v>
      </c>
      <c r="BU7">
        <v>3554.5</v>
      </c>
      <c r="BV7">
        <v>3579.7</v>
      </c>
      <c r="BW7">
        <v>3583.6</v>
      </c>
      <c r="BX7">
        <v>3626.3</v>
      </c>
      <c r="BY7">
        <v>3696.8</v>
      </c>
      <c r="BZ7">
        <v>3748.4</v>
      </c>
      <c r="CA7">
        <v>3833.1</v>
      </c>
      <c r="CB7">
        <v>3856.2</v>
      </c>
      <c r="CC7">
        <v>3882</v>
      </c>
      <c r="CD7">
        <v>3964.5</v>
      </c>
      <c r="CE7">
        <v>4041.1</v>
      </c>
      <c r="CF7">
        <v>4056.2</v>
      </c>
      <c r="CG7">
        <v>4066.5</v>
      </c>
      <c r="CH7">
        <v>4114.8</v>
      </c>
      <c r="CI7">
        <v>4125.8999999999996</v>
      </c>
      <c r="CJ7">
        <v>4111.2</v>
      </c>
      <c r="CK7">
        <v>4109.8999999999996</v>
      </c>
      <c r="CL7">
        <v>4078.6</v>
      </c>
      <c r="CM7">
        <v>3806.8</v>
      </c>
      <c r="CN7">
        <v>3817.3</v>
      </c>
      <c r="CO7">
        <v>3801.7</v>
      </c>
      <c r="CP7">
        <v>3829.9</v>
      </c>
      <c r="CQ7">
        <v>3794</v>
      </c>
      <c r="CR7">
        <v>3883.7</v>
      </c>
      <c r="CS7">
        <v>3935.5</v>
      </c>
      <c r="CT7">
        <v>3974</v>
      </c>
      <c r="CU7">
        <v>4060.7</v>
      </c>
      <c r="CV7">
        <v>4078.9</v>
      </c>
      <c r="CW7">
        <v>4135.3999999999996</v>
      </c>
      <c r="CX7">
        <v>4108.3999999999996</v>
      </c>
      <c r="CY7">
        <v>4239.2</v>
      </c>
      <c r="CZ7">
        <v>4300.5</v>
      </c>
      <c r="DA7">
        <v>4307.8999999999996</v>
      </c>
      <c r="DB7">
        <v>4445.3999999999996</v>
      </c>
      <c r="DC7">
        <v>4408.3999999999996</v>
      </c>
      <c r="DD7">
        <v>4452.8999999999996</v>
      </c>
      <c r="DE7">
        <v>4461.8</v>
      </c>
      <c r="DF7">
        <v>4518</v>
      </c>
      <c r="DG7">
        <v>4654.2</v>
      </c>
      <c r="DH7">
        <v>4674</v>
      </c>
      <c r="DI7">
        <v>4731</v>
      </c>
      <c r="DJ7">
        <v>4817.2</v>
      </c>
      <c r="DK7">
        <v>4895.5</v>
      </c>
      <c r="DL7">
        <v>4958.2</v>
      </c>
      <c r="DM7">
        <v>5008.6000000000004</v>
      </c>
      <c r="DN7">
        <v>5045.6000000000004</v>
      </c>
      <c r="DO7">
        <v>5053.7</v>
      </c>
      <c r="DP7">
        <v>5080.6000000000004</v>
      </c>
      <c r="DQ7">
        <v>5133.1000000000004</v>
      </c>
      <c r="DR7">
        <v>5204.8999999999996</v>
      </c>
      <c r="DS7">
        <v>5291.2</v>
      </c>
      <c r="DT7">
        <v>5339</v>
      </c>
      <c r="DU7">
        <v>5416.3</v>
      </c>
      <c r="DV7">
        <v>5472.2</v>
      </c>
      <c r="DW7">
        <v>5564.9</v>
      </c>
      <c r="DX7">
        <v>5601.4</v>
      </c>
      <c r="DY7">
        <v>5663.3</v>
      </c>
    </row>
    <row r="8" spans="1:130" x14ac:dyDescent="0.25">
      <c r="A8" t="s">
        <v>47</v>
      </c>
      <c r="B8" t="s">
        <v>48</v>
      </c>
      <c r="C8">
        <v>304.10000000000002</v>
      </c>
      <c r="D8">
        <v>308.5</v>
      </c>
      <c r="E8">
        <v>313.10000000000002</v>
      </c>
      <c r="F8">
        <v>318.60000000000002</v>
      </c>
      <c r="G8">
        <v>325.89999999999998</v>
      </c>
      <c r="H8">
        <v>332.4</v>
      </c>
      <c r="I8">
        <v>339.3</v>
      </c>
      <c r="J8">
        <v>347.4</v>
      </c>
      <c r="K8">
        <v>352.4</v>
      </c>
      <c r="L8">
        <v>359.6</v>
      </c>
      <c r="M8">
        <v>366.2</v>
      </c>
      <c r="N8">
        <v>373.1</v>
      </c>
      <c r="O8">
        <v>381</v>
      </c>
      <c r="P8">
        <v>384.6</v>
      </c>
      <c r="Q8">
        <v>387.7</v>
      </c>
      <c r="R8">
        <v>389.4</v>
      </c>
      <c r="S8">
        <v>391.9</v>
      </c>
      <c r="T8">
        <v>397.8</v>
      </c>
      <c r="U8">
        <v>405.5</v>
      </c>
      <c r="V8">
        <v>414.9</v>
      </c>
      <c r="W8">
        <v>429.7</v>
      </c>
      <c r="X8">
        <v>439.9</v>
      </c>
      <c r="Y8">
        <v>447.9</v>
      </c>
      <c r="Z8">
        <v>453.2</v>
      </c>
      <c r="AA8">
        <v>458</v>
      </c>
      <c r="AB8">
        <v>464.4</v>
      </c>
      <c r="AC8">
        <v>469.1</v>
      </c>
      <c r="AD8">
        <v>475.2</v>
      </c>
      <c r="AE8">
        <v>483.2</v>
      </c>
      <c r="AF8">
        <v>488.4</v>
      </c>
      <c r="AG8">
        <v>490.6</v>
      </c>
      <c r="AH8">
        <v>492.6</v>
      </c>
      <c r="AI8">
        <v>489.4</v>
      </c>
      <c r="AJ8">
        <v>490</v>
      </c>
      <c r="AK8">
        <v>492.3</v>
      </c>
      <c r="AL8">
        <v>495.5</v>
      </c>
      <c r="AM8">
        <v>498.6</v>
      </c>
      <c r="AN8">
        <v>503.9</v>
      </c>
      <c r="AO8">
        <v>507.9</v>
      </c>
      <c r="AP8">
        <v>511.3</v>
      </c>
      <c r="AQ8">
        <v>514.79999999999995</v>
      </c>
      <c r="AR8">
        <v>520</v>
      </c>
      <c r="AS8">
        <v>528.20000000000005</v>
      </c>
      <c r="AT8">
        <v>540</v>
      </c>
      <c r="AU8">
        <v>550.20000000000005</v>
      </c>
      <c r="AV8">
        <v>561</v>
      </c>
      <c r="AW8">
        <v>569.70000000000005</v>
      </c>
      <c r="AX8">
        <v>576.29999999999995</v>
      </c>
      <c r="AY8">
        <v>579.79999999999995</v>
      </c>
      <c r="AZ8">
        <v>585.1</v>
      </c>
      <c r="BA8">
        <v>594.1</v>
      </c>
      <c r="BB8">
        <v>608.6</v>
      </c>
      <c r="BC8">
        <v>631.1</v>
      </c>
      <c r="BD8">
        <v>640.6</v>
      </c>
      <c r="BE8">
        <v>652.1</v>
      </c>
      <c r="BF8">
        <v>656.8</v>
      </c>
      <c r="BG8">
        <v>668.8</v>
      </c>
      <c r="BH8">
        <v>664</v>
      </c>
      <c r="BI8">
        <v>657.7</v>
      </c>
      <c r="BJ8">
        <v>655.7</v>
      </c>
      <c r="BK8">
        <v>672</v>
      </c>
      <c r="BL8">
        <v>678.5</v>
      </c>
      <c r="BM8">
        <v>678.9</v>
      </c>
      <c r="BN8">
        <v>679.9</v>
      </c>
      <c r="BO8">
        <v>688.8</v>
      </c>
      <c r="BP8">
        <v>699.3</v>
      </c>
      <c r="BQ8">
        <v>709.6</v>
      </c>
      <c r="BR8">
        <v>722.9</v>
      </c>
      <c r="BS8">
        <v>716.6</v>
      </c>
      <c r="BT8">
        <v>732.1</v>
      </c>
      <c r="BU8">
        <v>749.1</v>
      </c>
      <c r="BV8">
        <v>754.5</v>
      </c>
      <c r="BW8">
        <v>762.1</v>
      </c>
      <c r="BX8">
        <v>771.2</v>
      </c>
      <c r="BY8">
        <v>786.2</v>
      </c>
      <c r="BZ8">
        <v>797.2</v>
      </c>
      <c r="CA8">
        <v>786.9</v>
      </c>
      <c r="CB8">
        <v>791.6</v>
      </c>
      <c r="CC8">
        <v>796.9</v>
      </c>
      <c r="CD8">
        <v>813.8</v>
      </c>
      <c r="CE8">
        <v>818.8</v>
      </c>
      <c r="CF8">
        <v>821.9</v>
      </c>
      <c r="CG8">
        <v>824</v>
      </c>
      <c r="CH8">
        <v>833.7</v>
      </c>
      <c r="CI8">
        <v>837.9</v>
      </c>
      <c r="CJ8">
        <v>834.9</v>
      </c>
      <c r="CK8">
        <v>834.7</v>
      </c>
      <c r="CL8">
        <v>828.3</v>
      </c>
      <c r="CM8">
        <v>792</v>
      </c>
      <c r="CN8">
        <v>794.2</v>
      </c>
      <c r="CO8">
        <v>791</v>
      </c>
      <c r="CP8">
        <v>796.9</v>
      </c>
      <c r="CQ8">
        <v>782.8</v>
      </c>
      <c r="CR8">
        <v>801.3</v>
      </c>
      <c r="CS8">
        <v>812</v>
      </c>
      <c r="CT8">
        <v>819.9</v>
      </c>
      <c r="CU8">
        <v>825</v>
      </c>
      <c r="CV8">
        <v>828.7</v>
      </c>
      <c r="CW8">
        <v>840.2</v>
      </c>
      <c r="CX8">
        <v>834.7</v>
      </c>
      <c r="CY8">
        <v>842.7</v>
      </c>
      <c r="CZ8">
        <v>854.9</v>
      </c>
      <c r="DA8">
        <v>856.3</v>
      </c>
      <c r="DB8">
        <v>883.7</v>
      </c>
      <c r="DC8">
        <v>881.8</v>
      </c>
      <c r="DD8">
        <v>890.7</v>
      </c>
      <c r="DE8">
        <v>892.5</v>
      </c>
      <c r="DF8">
        <v>903.7</v>
      </c>
      <c r="DG8">
        <v>909.4</v>
      </c>
      <c r="DH8">
        <v>913.2</v>
      </c>
      <c r="DI8">
        <v>924.4</v>
      </c>
      <c r="DJ8">
        <v>941.2</v>
      </c>
      <c r="DK8">
        <v>947.1</v>
      </c>
      <c r="DL8">
        <v>959.3</v>
      </c>
      <c r="DM8">
        <v>969</v>
      </c>
      <c r="DN8">
        <v>976.2</v>
      </c>
      <c r="DO8">
        <v>963</v>
      </c>
      <c r="DP8">
        <v>968.1</v>
      </c>
      <c r="DQ8">
        <v>978.1</v>
      </c>
      <c r="DR8">
        <v>991.8</v>
      </c>
      <c r="DS8">
        <v>1011.9</v>
      </c>
      <c r="DT8">
        <v>1021</v>
      </c>
      <c r="DU8">
        <v>1035.8</v>
      </c>
      <c r="DV8">
        <v>1046.5</v>
      </c>
      <c r="DW8">
        <v>1060.8</v>
      </c>
      <c r="DX8">
        <v>1069.4000000000001</v>
      </c>
      <c r="DY8">
        <v>1078.9000000000001</v>
      </c>
    </row>
    <row r="9" spans="1:130" x14ac:dyDescent="0.25">
      <c r="A9" t="s">
        <v>49</v>
      </c>
      <c r="B9" t="s">
        <v>50</v>
      </c>
      <c r="C9">
        <v>227.7</v>
      </c>
      <c r="D9">
        <v>231.4</v>
      </c>
      <c r="E9">
        <v>234.8</v>
      </c>
      <c r="F9">
        <v>239.6</v>
      </c>
      <c r="G9">
        <v>245.4</v>
      </c>
      <c r="H9">
        <v>251.2</v>
      </c>
      <c r="I9">
        <v>253.4</v>
      </c>
      <c r="J9">
        <v>258</v>
      </c>
      <c r="K9">
        <v>261.8</v>
      </c>
      <c r="L9">
        <v>266.10000000000002</v>
      </c>
      <c r="M9">
        <v>269.39999999999998</v>
      </c>
      <c r="N9">
        <v>272.89999999999998</v>
      </c>
      <c r="O9">
        <v>276</v>
      </c>
      <c r="P9">
        <v>281.39999999999998</v>
      </c>
      <c r="Q9">
        <v>287.3</v>
      </c>
      <c r="R9">
        <v>293.2</v>
      </c>
      <c r="S9">
        <v>300.2</v>
      </c>
      <c r="T9">
        <v>305.2</v>
      </c>
      <c r="U9">
        <v>310.5</v>
      </c>
      <c r="V9">
        <v>315.8</v>
      </c>
      <c r="W9">
        <v>319.8</v>
      </c>
      <c r="X9">
        <v>323.5</v>
      </c>
      <c r="Y9">
        <v>327.9</v>
      </c>
      <c r="Z9">
        <v>332.4</v>
      </c>
      <c r="AA9">
        <v>334.5</v>
      </c>
      <c r="AB9">
        <v>340.1</v>
      </c>
      <c r="AC9">
        <v>345.3</v>
      </c>
      <c r="AD9">
        <v>355.2</v>
      </c>
      <c r="AE9">
        <v>366.8</v>
      </c>
      <c r="AF9">
        <v>375.2</v>
      </c>
      <c r="AG9">
        <v>379.6</v>
      </c>
      <c r="AH9">
        <v>382.7</v>
      </c>
      <c r="AI9">
        <v>381.9</v>
      </c>
      <c r="AJ9">
        <v>381.7</v>
      </c>
      <c r="AK9">
        <v>385.7</v>
      </c>
      <c r="AL9">
        <v>389.6</v>
      </c>
      <c r="AM9">
        <v>390.5</v>
      </c>
      <c r="AN9">
        <v>396</v>
      </c>
      <c r="AO9">
        <v>399.7</v>
      </c>
      <c r="AP9">
        <v>407.4</v>
      </c>
      <c r="AQ9">
        <v>406.4</v>
      </c>
      <c r="AR9">
        <v>415.7</v>
      </c>
      <c r="AS9">
        <v>420.3</v>
      </c>
      <c r="AT9">
        <v>425.4</v>
      </c>
      <c r="AU9">
        <v>423.7</v>
      </c>
      <c r="AV9">
        <v>428.2</v>
      </c>
      <c r="AW9">
        <v>433.3</v>
      </c>
      <c r="AX9">
        <v>437.9</v>
      </c>
      <c r="AY9">
        <v>443.5</v>
      </c>
      <c r="AZ9">
        <v>449.6</v>
      </c>
      <c r="BA9">
        <v>457.5</v>
      </c>
      <c r="BB9">
        <v>465.4</v>
      </c>
      <c r="BC9">
        <v>473.1</v>
      </c>
      <c r="BD9">
        <v>479</v>
      </c>
      <c r="BE9">
        <v>481.7</v>
      </c>
      <c r="BF9">
        <v>485.5</v>
      </c>
      <c r="BG9">
        <v>471.6</v>
      </c>
      <c r="BH9">
        <v>465.2</v>
      </c>
      <c r="BI9">
        <v>455.6</v>
      </c>
      <c r="BJ9">
        <v>485.2</v>
      </c>
      <c r="BK9">
        <v>485.9</v>
      </c>
      <c r="BL9">
        <v>492.2</v>
      </c>
      <c r="BM9">
        <v>502.5</v>
      </c>
      <c r="BN9">
        <v>509.4</v>
      </c>
      <c r="BO9">
        <v>515.5</v>
      </c>
      <c r="BP9">
        <v>513.1</v>
      </c>
      <c r="BQ9">
        <v>532.6</v>
      </c>
      <c r="BR9">
        <v>535.9</v>
      </c>
      <c r="BS9">
        <v>555.79999999999995</v>
      </c>
      <c r="BT9">
        <v>564.20000000000005</v>
      </c>
      <c r="BU9">
        <v>571.5</v>
      </c>
      <c r="BV9">
        <v>586</v>
      </c>
      <c r="BW9">
        <v>598.6</v>
      </c>
      <c r="BX9">
        <v>612.6</v>
      </c>
      <c r="BY9">
        <v>622.29999999999995</v>
      </c>
      <c r="BZ9">
        <v>631.5</v>
      </c>
      <c r="CA9">
        <v>643.79999999999995</v>
      </c>
      <c r="CB9">
        <v>650.9</v>
      </c>
      <c r="CC9">
        <v>659.5</v>
      </c>
      <c r="CD9">
        <v>663.9</v>
      </c>
      <c r="CE9">
        <v>669.1</v>
      </c>
      <c r="CF9">
        <v>673.7</v>
      </c>
      <c r="CG9">
        <v>675.7</v>
      </c>
      <c r="CH9">
        <v>686.7</v>
      </c>
      <c r="CI9">
        <v>682.5</v>
      </c>
      <c r="CJ9">
        <v>688.4</v>
      </c>
      <c r="CK9">
        <v>690.7</v>
      </c>
      <c r="CL9">
        <v>678.3</v>
      </c>
      <c r="CM9">
        <v>651.29999999999995</v>
      </c>
      <c r="CN9">
        <v>652</v>
      </c>
      <c r="CO9">
        <v>649.29999999999995</v>
      </c>
      <c r="CP9">
        <v>669.3</v>
      </c>
      <c r="CQ9">
        <v>673.7</v>
      </c>
      <c r="CR9">
        <v>684.2</v>
      </c>
      <c r="CS9">
        <v>688.5</v>
      </c>
      <c r="CT9">
        <v>693.4</v>
      </c>
      <c r="CU9">
        <v>710.6</v>
      </c>
      <c r="CV9">
        <v>719.7</v>
      </c>
      <c r="CW9">
        <v>719</v>
      </c>
      <c r="CX9">
        <v>725.5</v>
      </c>
      <c r="CY9">
        <v>739.7</v>
      </c>
      <c r="CZ9">
        <v>741</v>
      </c>
      <c r="DA9">
        <v>740.6</v>
      </c>
      <c r="DB9">
        <v>751.4</v>
      </c>
      <c r="DC9">
        <v>783.5</v>
      </c>
      <c r="DD9">
        <v>787.7</v>
      </c>
      <c r="DE9">
        <v>797.5</v>
      </c>
      <c r="DF9">
        <v>803.7</v>
      </c>
      <c r="DG9">
        <v>815.9</v>
      </c>
      <c r="DH9">
        <v>827.8</v>
      </c>
      <c r="DI9">
        <v>834.4</v>
      </c>
      <c r="DJ9">
        <v>839.4</v>
      </c>
      <c r="DK9">
        <v>838</v>
      </c>
      <c r="DL9">
        <v>844.9</v>
      </c>
      <c r="DM9">
        <v>847.2</v>
      </c>
      <c r="DN9">
        <v>855.1</v>
      </c>
      <c r="DO9">
        <v>853.5</v>
      </c>
      <c r="DP9">
        <v>857.1</v>
      </c>
      <c r="DQ9">
        <v>867.6</v>
      </c>
      <c r="DR9">
        <v>874.6</v>
      </c>
      <c r="DS9">
        <v>876.5</v>
      </c>
      <c r="DT9">
        <v>885.1</v>
      </c>
      <c r="DU9">
        <v>894.5</v>
      </c>
      <c r="DV9">
        <v>904</v>
      </c>
      <c r="DW9">
        <v>925.9</v>
      </c>
      <c r="DX9">
        <v>936.9</v>
      </c>
      <c r="DY9">
        <v>951.2</v>
      </c>
    </row>
    <row r="10" spans="1:130" x14ac:dyDescent="0.25">
      <c r="A10" t="s">
        <v>51</v>
      </c>
      <c r="B10" t="s">
        <v>52</v>
      </c>
      <c r="C10">
        <v>410.1</v>
      </c>
      <c r="D10">
        <v>440</v>
      </c>
      <c r="E10">
        <v>462.5</v>
      </c>
      <c r="F10">
        <v>457.9</v>
      </c>
      <c r="G10">
        <v>465</v>
      </c>
      <c r="H10">
        <v>477.2</v>
      </c>
      <c r="I10">
        <v>490.3</v>
      </c>
      <c r="J10">
        <v>520.1</v>
      </c>
      <c r="K10">
        <v>511.1</v>
      </c>
      <c r="L10">
        <v>509.9</v>
      </c>
      <c r="M10">
        <v>512.70000000000005</v>
      </c>
      <c r="N10">
        <v>490.2</v>
      </c>
      <c r="O10">
        <v>501.6</v>
      </c>
      <c r="P10">
        <v>514.70000000000005</v>
      </c>
      <c r="Q10">
        <v>486.4</v>
      </c>
      <c r="R10">
        <v>469.5</v>
      </c>
      <c r="S10">
        <v>497.5</v>
      </c>
      <c r="T10">
        <v>493.5</v>
      </c>
      <c r="U10">
        <v>488.2</v>
      </c>
      <c r="V10">
        <v>477.1</v>
      </c>
      <c r="W10">
        <v>499.1</v>
      </c>
      <c r="X10">
        <v>500.2</v>
      </c>
      <c r="Y10">
        <v>489</v>
      </c>
      <c r="Z10">
        <v>516.6</v>
      </c>
      <c r="AA10">
        <v>497.3</v>
      </c>
      <c r="AB10">
        <v>533.79999999999995</v>
      </c>
      <c r="AC10">
        <v>539.4</v>
      </c>
      <c r="AD10">
        <v>596.20000000000005</v>
      </c>
      <c r="AE10">
        <v>599.20000000000005</v>
      </c>
      <c r="AF10">
        <v>619.20000000000005</v>
      </c>
      <c r="AG10">
        <v>651.70000000000005</v>
      </c>
      <c r="AH10">
        <v>676.5</v>
      </c>
      <c r="AI10">
        <v>673</v>
      </c>
      <c r="AJ10">
        <v>691.8</v>
      </c>
      <c r="AK10">
        <v>737.9</v>
      </c>
      <c r="AL10">
        <v>738.5</v>
      </c>
      <c r="AM10">
        <v>773.5</v>
      </c>
      <c r="AN10">
        <v>790</v>
      </c>
      <c r="AO10">
        <v>795.4</v>
      </c>
      <c r="AP10">
        <v>803.9</v>
      </c>
      <c r="AQ10">
        <v>838.4</v>
      </c>
      <c r="AR10">
        <v>856.1</v>
      </c>
      <c r="AS10">
        <v>905.8</v>
      </c>
      <c r="AT10">
        <v>912.7</v>
      </c>
      <c r="AU10">
        <v>873.9</v>
      </c>
      <c r="AV10">
        <v>875.8</v>
      </c>
      <c r="AW10">
        <v>895.9</v>
      </c>
      <c r="AX10">
        <v>875.2</v>
      </c>
      <c r="AY10">
        <v>902.4</v>
      </c>
      <c r="AZ10">
        <v>896.6</v>
      </c>
      <c r="BA10">
        <v>887.5</v>
      </c>
      <c r="BB10">
        <v>890.4</v>
      </c>
      <c r="BC10">
        <v>900.8</v>
      </c>
      <c r="BD10">
        <v>901.1</v>
      </c>
      <c r="BE10">
        <v>892.3</v>
      </c>
      <c r="BF10">
        <v>854.9</v>
      </c>
      <c r="BG10">
        <v>844.1</v>
      </c>
      <c r="BH10">
        <v>859.7</v>
      </c>
      <c r="BI10">
        <v>840.3</v>
      </c>
      <c r="BJ10">
        <v>776.6</v>
      </c>
      <c r="BK10">
        <v>876.8</v>
      </c>
      <c r="BL10">
        <v>895.2</v>
      </c>
      <c r="BM10">
        <v>900.4</v>
      </c>
      <c r="BN10">
        <v>962.5</v>
      </c>
      <c r="BO10">
        <v>977.6</v>
      </c>
      <c r="BP10">
        <v>1001.3</v>
      </c>
      <c r="BQ10">
        <v>1037.8</v>
      </c>
      <c r="BR10">
        <v>1054.7</v>
      </c>
      <c r="BS10">
        <v>1120.7</v>
      </c>
      <c r="BT10">
        <v>1151.7</v>
      </c>
      <c r="BU10">
        <v>1185.8</v>
      </c>
      <c r="BV10">
        <v>1204.8</v>
      </c>
      <c r="BW10">
        <v>1311.9</v>
      </c>
      <c r="BX10">
        <v>1343.4</v>
      </c>
      <c r="BY10">
        <v>1358.6</v>
      </c>
      <c r="BZ10">
        <v>1474.7</v>
      </c>
      <c r="CA10">
        <v>1526</v>
      </c>
      <c r="CB10">
        <v>1543.4</v>
      </c>
      <c r="CC10">
        <v>1610.2</v>
      </c>
      <c r="CD10">
        <v>1535.2</v>
      </c>
      <c r="CE10">
        <v>1454.7</v>
      </c>
      <c r="CF10">
        <v>1496.1</v>
      </c>
      <c r="CG10">
        <v>1401.1</v>
      </c>
      <c r="CH10">
        <v>1333.1</v>
      </c>
      <c r="CI10">
        <v>1302.0999999999999</v>
      </c>
      <c r="CJ10">
        <v>1287.2</v>
      </c>
      <c r="CK10">
        <v>1267.2</v>
      </c>
      <c r="CL10">
        <v>993.2</v>
      </c>
      <c r="CM10">
        <v>1179.3</v>
      </c>
      <c r="CN10">
        <v>1222.5</v>
      </c>
      <c r="CO10">
        <v>1304.3</v>
      </c>
      <c r="CP10">
        <v>1402.7</v>
      </c>
      <c r="CQ10">
        <v>1480</v>
      </c>
      <c r="CR10">
        <v>1484.8</v>
      </c>
      <c r="CS10">
        <v>1664.6</v>
      </c>
      <c r="CT10">
        <v>1671.4</v>
      </c>
      <c r="CU10">
        <v>1528.6</v>
      </c>
      <c r="CV10">
        <v>1642</v>
      </c>
      <c r="CW10">
        <v>1655.3</v>
      </c>
      <c r="CX10">
        <v>1799.2</v>
      </c>
      <c r="CY10">
        <v>1883.7</v>
      </c>
      <c r="CZ10">
        <v>1883.3</v>
      </c>
      <c r="DA10">
        <v>1853.4</v>
      </c>
      <c r="DB10">
        <v>1837.3</v>
      </c>
      <c r="DC10">
        <v>1861.5</v>
      </c>
      <c r="DD10">
        <v>1868.2</v>
      </c>
      <c r="DE10">
        <v>1865</v>
      </c>
      <c r="DF10">
        <v>1934.9</v>
      </c>
      <c r="DG10">
        <v>1859.4</v>
      </c>
      <c r="DH10">
        <v>2046.5</v>
      </c>
      <c r="DI10">
        <v>2153.9</v>
      </c>
      <c r="DJ10">
        <v>2143.1</v>
      </c>
      <c r="DK10">
        <v>2127.5</v>
      </c>
      <c r="DL10">
        <v>2133.4</v>
      </c>
      <c r="DM10">
        <v>2095.1</v>
      </c>
      <c r="DN10">
        <v>2047</v>
      </c>
      <c r="DO10">
        <v>2052.3000000000002</v>
      </c>
      <c r="DP10">
        <v>2061.6</v>
      </c>
      <c r="DQ10">
        <v>2079.8000000000002</v>
      </c>
      <c r="DR10">
        <v>2086</v>
      </c>
      <c r="DS10">
        <v>2064.9</v>
      </c>
      <c r="DT10">
        <v>2105.5</v>
      </c>
      <c r="DU10">
        <v>2078.4</v>
      </c>
      <c r="DV10">
        <v>2094.5</v>
      </c>
      <c r="DW10">
        <v>2133.9</v>
      </c>
      <c r="DX10">
        <v>2187.8000000000002</v>
      </c>
      <c r="DY10">
        <v>2283.4</v>
      </c>
      <c r="DZ10" s="3">
        <f>DY10/C10</f>
        <v>5.5679102657888322</v>
      </c>
    </row>
    <row r="11" spans="1:130" x14ac:dyDescent="0.25">
      <c r="A11" t="s">
        <v>53</v>
      </c>
      <c r="B11" t="s">
        <v>54</v>
      </c>
      <c r="C11">
        <v>99.9</v>
      </c>
      <c r="D11">
        <v>99.9</v>
      </c>
      <c r="E11">
        <v>99.8</v>
      </c>
      <c r="F11">
        <v>99.4</v>
      </c>
      <c r="G11">
        <v>99.6</v>
      </c>
      <c r="H11">
        <v>101.4</v>
      </c>
      <c r="I11">
        <v>105.2</v>
      </c>
      <c r="J11">
        <v>111.2</v>
      </c>
      <c r="K11">
        <v>119.3</v>
      </c>
      <c r="L11">
        <v>124.9</v>
      </c>
      <c r="M11">
        <v>128</v>
      </c>
      <c r="N11">
        <v>128.6</v>
      </c>
      <c r="O11">
        <v>126.6</v>
      </c>
      <c r="P11">
        <v>122.1</v>
      </c>
      <c r="Q11">
        <v>116</v>
      </c>
      <c r="R11">
        <v>105</v>
      </c>
      <c r="S11">
        <v>92.4</v>
      </c>
      <c r="T11">
        <v>82.1</v>
      </c>
      <c r="U11">
        <v>74.099999999999994</v>
      </c>
      <c r="V11">
        <v>68.5</v>
      </c>
      <c r="W11">
        <v>65.900000000000006</v>
      </c>
      <c r="X11">
        <v>63</v>
      </c>
      <c r="Y11">
        <v>61.9</v>
      </c>
      <c r="Z11">
        <v>61.8</v>
      </c>
      <c r="AA11">
        <v>62.8</v>
      </c>
      <c r="AB11">
        <v>63</v>
      </c>
      <c r="AC11">
        <v>62.3</v>
      </c>
      <c r="AD11">
        <v>61</v>
      </c>
      <c r="AE11">
        <v>58.7</v>
      </c>
      <c r="AF11">
        <v>57.4</v>
      </c>
      <c r="AG11">
        <v>57</v>
      </c>
      <c r="AH11">
        <v>57.6</v>
      </c>
      <c r="AI11">
        <v>59.6</v>
      </c>
      <c r="AJ11">
        <v>60.5</v>
      </c>
      <c r="AK11">
        <v>60.9</v>
      </c>
      <c r="AL11">
        <v>59.7</v>
      </c>
      <c r="AM11">
        <v>58</v>
      </c>
      <c r="AN11">
        <v>57.6</v>
      </c>
      <c r="AO11">
        <v>59.5</v>
      </c>
      <c r="AP11">
        <v>62.6</v>
      </c>
      <c r="AQ11">
        <v>68.099999999999994</v>
      </c>
      <c r="AR11">
        <v>75.5</v>
      </c>
      <c r="AS11">
        <v>85.6</v>
      </c>
      <c r="AT11">
        <v>97.7</v>
      </c>
      <c r="AU11">
        <v>123</v>
      </c>
      <c r="AV11">
        <v>122.1</v>
      </c>
      <c r="AW11">
        <v>121.5</v>
      </c>
      <c r="AX11">
        <v>119.9</v>
      </c>
      <c r="AY11">
        <v>117.9</v>
      </c>
      <c r="AZ11">
        <v>120.9</v>
      </c>
      <c r="BA11">
        <v>128.80000000000001</v>
      </c>
      <c r="BB11">
        <v>141.1</v>
      </c>
      <c r="BC11">
        <v>158.19999999999999</v>
      </c>
      <c r="BD11">
        <v>171</v>
      </c>
      <c r="BE11">
        <v>180.8</v>
      </c>
      <c r="BF11">
        <v>186</v>
      </c>
      <c r="BG11">
        <v>170.4</v>
      </c>
      <c r="BH11">
        <v>164.7</v>
      </c>
      <c r="BI11">
        <v>153</v>
      </c>
      <c r="BJ11">
        <v>133.69999999999999</v>
      </c>
      <c r="BK11">
        <v>111</v>
      </c>
      <c r="BL11">
        <v>94.2</v>
      </c>
      <c r="BM11">
        <v>84.1</v>
      </c>
      <c r="BN11">
        <v>79.7</v>
      </c>
      <c r="BO11">
        <v>81.5</v>
      </c>
      <c r="BP11">
        <v>78.7</v>
      </c>
      <c r="BQ11">
        <v>68</v>
      </c>
      <c r="BR11">
        <v>51.6</v>
      </c>
      <c r="BS11">
        <v>27.9</v>
      </c>
      <c r="BT11">
        <v>14.4</v>
      </c>
      <c r="BU11">
        <v>9.6</v>
      </c>
      <c r="BV11">
        <v>15.7</v>
      </c>
      <c r="BW11">
        <v>30.2</v>
      </c>
      <c r="BX11">
        <v>44.2</v>
      </c>
      <c r="BY11">
        <v>57.6</v>
      </c>
      <c r="BZ11">
        <v>69.400000000000006</v>
      </c>
      <c r="CA11">
        <v>82</v>
      </c>
      <c r="CB11">
        <v>94.2</v>
      </c>
      <c r="CC11">
        <v>103.9</v>
      </c>
      <c r="CD11">
        <v>115.5</v>
      </c>
      <c r="CE11">
        <v>127.7</v>
      </c>
      <c r="CF11">
        <v>143.19999999999999</v>
      </c>
      <c r="CG11">
        <v>164.9</v>
      </c>
      <c r="CH11">
        <v>190.1</v>
      </c>
      <c r="CI11">
        <v>218.6</v>
      </c>
      <c r="CJ11">
        <v>232.7</v>
      </c>
      <c r="CK11">
        <v>227.3</v>
      </c>
      <c r="CL11">
        <v>204.4</v>
      </c>
      <c r="CM11">
        <v>169.5</v>
      </c>
      <c r="CN11">
        <v>144.5</v>
      </c>
      <c r="CO11">
        <v>128.1</v>
      </c>
      <c r="CP11">
        <v>123.6</v>
      </c>
      <c r="CQ11">
        <v>127.4</v>
      </c>
      <c r="CR11">
        <v>131.4</v>
      </c>
      <c r="CS11">
        <v>133.80000000000001</v>
      </c>
      <c r="CT11">
        <v>135.5</v>
      </c>
      <c r="CU11">
        <v>135.69999999999999</v>
      </c>
      <c r="CV11">
        <v>141.80000000000001</v>
      </c>
      <c r="CW11">
        <v>154.5</v>
      </c>
      <c r="CX11">
        <v>171.8</v>
      </c>
      <c r="CY11">
        <v>195.4</v>
      </c>
      <c r="CZ11">
        <v>210.9</v>
      </c>
      <c r="DA11">
        <v>217.8</v>
      </c>
      <c r="DB11">
        <v>216.6</v>
      </c>
      <c r="DC11">
        <v>205.7</v>
      </c>
      <c r="DD11">
        <v>200.1</v>
      </c>
      <c r="DE11">
        <v>199.2</v>
      </c>
      <c r="DF11">
        <v>204.7</v>
      </c>
      <c r="DG11">
        <v>214</v>
      </c>
      <c r="DH11">
        <v>228.8</v>
      </c>
      <c r="DI11">
        <v>248.8</v>
      </c>
      <c r="DJ11">
        <v>273.7</v>
      </c>
      <c r="DK11">
        <v>304.5</v>
      </c>
      <c r="DL11">
        <v>323.39999999999998</v>
      </c>
      <c r="DM11">
        <v>330.3</v>
      </c>
      <c r="DN11">
        <v>325.2</v>
      </c>
      <c r="DO11">
        <v>308.7</v>
      </c>
      <c r="DP11">
        <v>297.39999999999998</v>
      </c>
      <c r="DQ11">
        <v>291.2</v>
      </c>
      <c r="DR11">
        <v>291.3</v>
      </c>
      <c r="DS11">
        <v>296.2</v>
      </c>
      <c r="DT11">
        <v>299.89999999999998</v>
      </c>
      <c r="DU11">
        <v>302.10000000000002</v>
      </c>
      <c r="DV11">
        <v>303.89999999999998</v>
      </c>
      <c r="DW11">
        <v>310.2</v>
      </c>
      <c r="DX11">
        <v>305.89999999999998</v>
      </c>
      <c r="DY11">
        <v>302.89999999999998</v>
      </c>
    </row>
    <row r="12" spans="1:130" x14ac:dyDescent="0.25">
      <c r="A12" t="s">
        <v>55</v>
      </c>
      <c r="B12" t="s">
        <v>56</v>
      </c>
      <c r="C12">
        <v>25.7</v>
      </c>
      <c r="D12">
        <v>25.7</v>
      </c>
      <c r="E12">
        <v>24.1</v>
      </c>
      <c r="F12">
        <v>24.2</v>
      </c>
      <c r="G12">
        <v>23.9</v>
      </c>
      <c r="H12">
        <v>25</v>
      </c>
      <c r="I12">
        <v>27</v>
      </c>
      <c r="J12">
        <v>29.5</v>
      </c>
      <c r="K12">
        <v>32.200000000000003</v>
      </c>
      <c r="L12">
        <v>33.1</v>
      </c>
      <c r="M12">
        <v>34.700000000000003</v>
      </c>
      <c r="N12">
        <v>34.6</v>
      </c>
      <c r="O12">
        <v>34.5</v>
      </c>
      <c r="P12">
        <v>33.9</v>
      </c>
      <c r="Q12">
        <v>33.6</v>
      </c>
      <c r="R12">
        <v>34</v>
      </c>
      <c r="S12">
        <v>34.299999999999997</v>
      </c>
      <c r="T12">
        <v>33.4</v>
      </c>
      <c r="U12">
        <v>33.299999999999997</v>
      </c>
      <c r="V12">
        <v>33.6</v>
      </c>
      <c r="W12">
        <v>33.5</v>
      </c>
      <c r="X12">
        <v>33.1</v>
      </c>
      <c r="Y12">
        <v>33.200000000000003</v>
      </c>
      <c r="Z12">
        <v>36.1</v>
      </c>
      <c r="AA12">
        <v>33.6</v>
      </c>
      <c r="AB12">
        <v>31.8</v>
      </c>
      <c r="AC12">
        <v>30.9</v>
      </c>
      <c r="AD12">
        <v>30.7</v>
      </c>
      <c r="AE12">
        <v>31.3</v>
      </c>
      <c r="AF12">
        <v>31.9</v>
      </c>
      <c r="AG12">
        <v>32.5</v>
      </c>
      <c r="AH12">
        <v>33.200000000000003</v>
      </c>
      <c r="AI12">
        <v>34.4</v>
      </c>
      <c r="AJ12">
        <v>35.700000000000003</v>
      </c>
      <c r="AK12">
        <v>37.700000000000003</v>
      </c>
      <c r="AL12">
        <v>39.9</v>
      </c>
      <c r="AM12">
        <v>43.9</v>
      </c>
      <c r="AN12">
        <v>45.5</v>
      </c>
      <c r="AO12">
        <v>44.5</v>
      </c>
      <c r="AP12">
        <v>41.1</v>
      </c>
      <c r="AQ12">
        <v>34.6</v>
      </c>
      <c r="AR12">
        <v>32</v>
      </c>
      <c r="AS12">
        <v>33.1</v>
      </c>
      <c r="AT12">
        <v>37.799999999999997</v>
      </c>
      <c r="AU12">
        <v>46.9</v>
      </c>
      <c r="AV12">
        <v>50.2</v>
      </c>
      <c r="AW12">
        <v>52.8</v>
      </c>
      <c r="AX12">
        <v>61.5</v>
      </c>
      <c r="AY12">
        <v>52</v>
      </c>
      <c r="AZ12">
        <v>52.3</v>
      </c>
      <c r="BA12">
        <v>53.5</v>
      </c>
      <c r="BB12">
        <v>57.5</v>
      </c>
      <c r="BC12">
        <v>65.2</v>
      </c>
      <c r="BD12">
        <v>70.5</v>
      </c>
      <c r="BE12">
        <v>74.8</v>
      </c>
      <c r="BF12">
        <v>79</v>
      </c>
      <c r="BG12">
        <v>85.1</v>
      </c>
      <c r="BH12">
        <v>87.2</v>
      </c>
      <c r="BI12">
        <v>86.1</v>
      </c>
      <c r="BJ12">
        <v>80.900000000000006</v>
      </c>
      <c r="BK12">
        <v>71.8</v>
      </c>
      <c r="BL12">
        <v>63.3</v>
      </c>
      <c r="BM12">
        <v>57.2</v>
      </c>
      <c r="BN12">
        <v>53.9</v>
      </c>
      <c r="BO12">
        <v>51.9</v>
      </c>
      <c r="BP12">
        <v>50.4</v>
      </c>
      <c r="BQ12">
        <v>49.8</v>
      </c>
      <c r="BR12">
        <v>50</v>
      </c>
      <c r="BS12">
        <v>54.5</v>
      </c>
      <c r="BT12">
        <v>53.4</v>
      </c>
      <c r="BU12">
        <v>50.9</v>
      </c>
      <c r="BV12">
        <v>59.8</v>
      </c>
      <c r="BW12">
        <v>61.9</v>
      </c>
      <c r="BX12">
        <v>62.4</v>
      </c>
      <c r="BY12">
        <v>56.7</v>
      </c>
      <c r="BZ12">
        <v>54.6</v>
      </c>
      <c r="CA12">
        <v>44.8</v>
      </c>
      <c r="CB12">
        <v>44.3</v>
      </c>
      <c r="CC12">
        <v>51.1</v>
      </c>
      <c r="CD12">
        <v>52.8</v>
      </c>
      <c r="CE12">
        <v>69.2</v>
      </c>
      <c r="CF12">
        <v>67.400000000000006</v>
      </c>
      <c r="CG12">
        <v>70.900000000000006</v>
      </c>
      <c r="CH12">
        <v>70</v>
      </c>
      <c r="CI12">
        <v>95.5</v>
      </c>
      <c r="CJ12">
        <v>91</v>
      </c>
      <c r="CK12">
        <v>90.4</v>
      </c>
      <c r="CL12">
        <v>107.2</v>
      </c>
      <c r="CM12">
        <v>98.7</v>
      </c>
      <c r="CN12">
        <v>112.8</v>
      </c>
      <c r="CO12">
        <v>89.1</v>
      </c>
      <c r="CP12">
        <v>90.4</v>
      </c>
      <c r="CQ12">
        <v>99.2</v>
      </c>
      <c r="CR12">
        <v>97.9</v>
      </c>
      <c r="CS12">
        <v>102.8</v>
      </c>
      <c r="CT12">
        <v>101</v>
      </c>
      <c r="CU12">
        <v>119.2</v>
      </c>
      <c r="CV12">
        <v>107.3</v>
      </c>
      <c r="CW12">
        <v>107.4</v>
      </c>
      <c r="CX12">
        <v>98.3</v>
      </c>
      <c r="CY12">
        <v>81.400000000000006</v>
      </c>
      <c r="CZ12">
        <v>66.5</v>
      </c>
      <c r="DA12">
        <v>52.6</v>
      </c>
      <c r="DB12">
        <v>48.3</v>
      </c>
      <c r="DC12">
        <v>59.7</v>
      </c>
      <c r="DD12">
        <v>62.8</v>
      </c>
      <c r="DE12">
        <v>63.3</v>
      </c>
      <c r="DF12">
        <v>86.6</v>
      </c>
      <c r="DG12">
        <v>69.900000000000006</v>
      </c>
      <c r="DH12">
        <v>77.5</v>
      </c>
      <c r="DI12">
        <v>138.19999999999999</v>
      </c>
      <c r="DJ12">
        <v>96.4</v>
      </c>
      <c r="DK12">
        <v>92.5</v>
      </c>
      <c r="DL12">
        <v>103.8</v>
      </c>
      <c r="DM12">
        <v>107.4</v>
      </c>
      <c r="DN12">
        <v>197.1</v>
      </c>
      <c r="DO12">
        <v>137.9</v>
      </c>
      <c r="DP12">
        <v>146.80000000000001</v>
      </c>
      <c r="DQ12">
        <v>134.4</v>
      </c>
      <c r="DR12">
        <v>158.1</v>
      </c>
      <c r="DS12">
        <v>146</v>
      </c>
      <c r="DT12">
        <v>135.4</v>
      </c>
      <c r="DU12">
        <v>135.1</v>
      </c>
      <c r="DV12">
        <v>123</v>
      </c>
      <c r="DW12">
        <v>132.9</v>
      </c>
      <c r="DX12">
        <v>121.7</v>
      </c>
      <c r="DY12">
        <v>143.4</v>
      </c>
    </row>
    <row r="13" spans="1:130" x14ac:dyDescent="0.25">
      <c r="A13" t="s">
        <v>57</v>
      </c>
      <c r="B13" t="s">
        <v>58</v>
      </c>
      <c r="C13">
        <v>284.60000000000002</v>
      </c>
      <c r="D13">
        <v>314.39999999999998</v>
      </c>
      <c r="E13">
        <v>338.6</v>
      </c>
      <c r="F13">
        <v>334.3</v>
      </c>
      <c r="G13">
        <v>341.5</v>
      </c>
      <c r="H13">
        <v>350.9</v>
      </c>
      <c r="I13">
        <v>358.1</v>
      </c>
      <c r="J13">
        <v>379.5</v>
      </c>
      <c r="K13">
        <v>359.7</v>
      </c>
      <c r="L13">
        <v>351.9</v>
      </c>
      <c r="M13">
        <v>350.1</v>
      </c>
      <c r="N13">
        <v>327</v>
      </c>
      <c r="O13">
        <v>340.5</v>
      </c>
      <c r="P13">
        <v>358.8</v>
      </c>
      <c r="Q13">
        <v>336.8</v>
      </c>
      <c r="R13">
        <v>330.6</v>
      </c>
      <c r="S13">
        <v>370.8</v>
      </c>
      <c r="T13">
        <v>378</v>
      </c>
      <c r="U13">
        <v>380.7</v>
      </c>
      <c r="V13">
        <v>375</v>
      </c>
      <c r="W13">
        <v>399.7</v>
      </c>
      <c r="X13">
        <v>404</v>
      </c>
      <c r="Y13">
        <v>393.9</v>
      </c>
      <c r="Z13">
        <v>418.7</v>
      </c>
      <c r="AA13">
        <v>400.8</v>
      </c>
      <c r="AB13">
        <v>439</v>
      </c>
      <c r="AC13">
        <v>446.2</v>
      </c>
      <c r="AD13">
        <v>504.6</v>
      </c>
      <c r="AE13">
        <v>509.3</v>
      </c>
      <c r="AF13">
        <v>530</v>
      </c>
      <c r="AG13">
        <v>562.20000000000005</v>
      </c>
      <c r="AH13">
        <v>585.79999999999995</v>
      </c>
      <c r="AI13">
        <v>579</v>
      </c>
      <c r="AJ13">
        <v>595.70000000000005</v>
      </c>
      <c r="AK13">
        <v>639.4</v>
      </c>
      <c r="AL13">
        <v>639</v>
      </c>
      <c r="AM13">
        <v>671.6</v>
      </c>
      <c r="AN13">
        <v>686.9</v>
      </c>
      <c r="AO13">
        <v>691.4</v>
      </c>
      <c r="AP13">
        <v>700.2</v>
      </c>
      <c r="AQ13">
        <v>735.7</v>
      </c>
      <c r="AR13">
        <v>748.6</v>
      </c>
      <c r="AS13">
        <v>787.1</v>
      </c>
      <c r="AT13">
        <v>777.2</v>
      </c>
      <c r="AU13">
        <v>704</v>
      </c>
      <c r="AV13">
        <v>703.4</v>
      </c>
      <c r="AW13">
        <v>721.5</v>
      </c>
      <c r="AX13">
        <v>693.8</v>
      </c>
      <c r="AY13">
        <v>732.4</v>
      </c>
      <c r="AZ13">
        <v>723.4</v>
      </c>
      <c r="BA13">
        <v>705.2</v>
      </c>
      <c r="BB13">
        <v>691.7</v>
      </c>
      <c r="BC13">
        <v>677.3</v>
      </c>
      <c r="BD13">
        <v>659.6</v>
      </c>
      <c r="BE13">
        <v>636.70000000000005</v>
      </c>
      <c r="BF13">
        <v>589.9</v>
      </c>
      <c r="BG13">
        <v>588.6</v>
      </c>
      <c r="BH13">
        <v>607.9</v>
      </c>
      <c r="BI13">
        <v>601.20000000000005</v>
      </c>
      <c r="BJ13">
        <v>561.9</v>
      </c>
      <c r="BK13">
        <v>694.1</v>
      </c>
      <c r="BL13">
        <v>737.7</v>
      </c>
      <c r="BM13">
        <v>759.1</v>
      </c>
      <c r="BN13">
        <v>828.9</v>
      </c>
      <c r="BO13">
        <v>844.2</v>
      </c>
      <c r="BP13">
        <v>872.2</v>
      </c>
      <c r="BQ13">
        <v>919.9</v>
      </c>
      <c r="BR13">
        <v>953.1</v>
      </c>
      <c r="BS13">
        <v>1038.4000000000001</v>
      </c>
      <c r="BT13">
        <v>1083.9000000000001</v>
      </c>
      <c r="BU13">
        <v>1125.2</v>
      </c>
      <c r="BV13">
        <v>1129.3</v>
      </c>
      <c r="BW13">
        <v>1219.8</v>
      </c>
      <c r="BX13">
        <v>1236.8</v>
      </c>
      <c r="BY13">
        <v>1244.4000000000001</v>
      </c>
      <c r="BZ13">
        <v>1350.6</v>
      </c>
      <c r="CA13">
        <v>1399.2</v>
      </c>
      <c r="CB13">
        <v>1404.9</v>
      </c>
      <c r="CC13">
        <v>1455.1</v>
      </c>
      <c r="CD13">
        <v>1366.9</v>
      </c>
      <c r="CE13">
        <v>1257.7</v>
      </c>
      <c r="CF13">
        <v>1285.5</v>
      </c>
      <c r="CG13">
        <v>1165.3</v>
      </c>
      <c r="CH13">
        <v>1073.0999999999999</v>
      </c>
      <c r="CI13">
        <v>988</v>
      </c>
      <c r="CJ13">
        <v>963.5</v>
      </c>
      <c r="CK13">
        <v>949.5</v>
      </c>
      <c r="CL13">
        <v>681.6</v>
      </c>
      <c r="CM13">
        <v>911.1</v>
      </c>
      <c r="CN13">
        <v>965.2</v>
      </c>
      <c r="CO13">
        <v>1087.0999999999999</v>
      </c>
      <c r="CP13">
        <v>1188.7</v>
      </c>
      <c r="CQ13">
        <v>1253.4000000000001</v>
      </c>
      <c r="CR13">
        <v>1255.5</v>
      </c>
      <c r="CS13">
        <v>1428</v>
      </c>
      <c r="CT13">
        <v>1434.9</v>
      </c>
      <c r="CU13">
        <v>1273.5999999999999</v>
      </c>
      <c r="CV13">
        <v>1392.8</v>
      </c>
      <c r="CW13">
        <v>1393.4</v>
      </c>
      <c r="CX13">
        <v>1529</v>
      </c>
      <c r="CY13">
        <v>1606.9</v>
      </c>
      <c r="CZ13">
        <v>1605.9</v>
      </c>
      <c r="DA13">
        <v>1583</v>
      </c>
      <c r="DB13">
        <v>1572.4</v>
      </c>
      <c r="DC13">
        <v>1596.1</v>
      </c>
      <c r="DD13">
        <v>1605.3</v>
      </c>
      <c r="DE13">
        <v>1602.5</v>
      </c>
      <c r="DF13">
        <v>1643.5</v>
      </c>
      <c r="DG13">
        <v>1575.5</v>
      </c>
      <c r="DH13">
        <v>1740.3</v>
      </c>
      <c r="DI13">
        <v>1766.9</v>
      </c>
      <c r="DJ13">
        <v>1773.1</v>
      </c>
      <c r="DK13">
        <v>1730.6</v>
      </c>
      <c r="DL13">
        <v>1706.2</v>
      </c>
      <c r="DM13">
        <v>1657.4</v>
      </c>
      <c r="DN13">
        <v>1524.7</v>
      </c>
      <c r="DO13">
        <v>1605.7</v>
      </c>
      <c r="DP13">
        <v>1617.4</v>
      </c>
      <c r="DQ13">
        <v>1654.2</v>
      </c>
      <c r="DR13">
        <v>1636.6</v>
      </c>
      <c r="DS13">
        <v>1622.7</v>
      </c>
      <c r="DT13">
        <v>1670.2</v>
      </c>
      <c r="DU13">
        <v>1641.3</v>
      </c>
      <c r="DV13">
        <v>1667.6</v>
      </c>
      <c r="DW13">
        <v>1690.7</v>
      </c>
      <c r="DX13">
        <v>1760.2</v>
      </c>
      <c r="DY13">
        <v>1837.1</v>
      </c>
    </row>
    <row r="14" spans="1:130" x14ac:dyDescent="0.25">
      <c r="A14" t="s">
        <v>59</v>
      </c>
      <c r="B14" t="s">
        <v>60</v>
      </c>
      <c r="C14">
        <v>101.5</v>
      </c>
      <c r="D14">
        <v>115.1</v>
      </c>
      <c r="E14">
        <v>119.9</v>
      </c>
      <c r="F14">
        <v>114.3</v>
      </c>
      <c r="G14">
        <v>112.6</v>
      </c>
      <c r="H14">
        <v>120</v>
      </c>
      <c r="I14">
        <v>129.1</v>
      </c>
      <c r="J14">
        <v>135.4</v>
      </c>
      <c r="K14">
        <v>137.19999999999999</v>
      </c>
      <c r="L14">
        <v>123</v>
      </c>
      <c r="M14">
        <v>118.9</v>
      </c>
      <c r="N14">
        <v>118.6</v>
      </c>
      <c r="O14">
        <v>116.8</v>
      </c>
      <c r="P14">
        <v>121.7</v>
      </c>
      <c r="Q14">
        <v>125.1</v>
      </c>
      <c r="R14">
        <v>123.7</v>
      </c>
      <c r="S14">
        <v>120.2</v>
      </c>
      <c r="T14">
        <v>116</v>
      </c>
      <c r="U14">
        <v>116.9</v>
      </c>
      <c r="V14">
        <v>118.2</v>
      </c>
      <c r="W14">
        <v>130.4</v>
      </c>
      <c r="X14">
        <v>132.4</v>
      </c>
      <c r="Y14">
        <v>127.8</v>
      </c>
      <c r="Z14">
        <v>137.1</v>
      </c>
      <c r="AA14">
        <v>141.69999999999999</v>
      </c>
      <c r="AB14">
        <v>154.1</v>
      </c>
      <c r="AC14">
        <v>146.4</v>
      </c>
      <c r="AD14">
        <v>178</v>
      </c>
      <c r="AE14">
        <v>155.9</v>
      </c>
      <c r="AF14">
        <v>164.1</v>
      </c>
      <c r="AG14">
        <v>180.2</v>
      </c>
      <c r="AH14">
        <v>190.4</v>
      </c>
      <c r="AI14">
        <v>194.7</v>
      </c>
      <c r="AJ14">
        <v>191</v>
      </c>
      <c r="AK14">
        <v>198</v>
      </c>
      <c r="AL14">
        <v>194</v>
      </c>
      <c r="AM14">
        <v>201.7</v>
      </c>
      <c r="AN14">
        <v>213.4</v>
      </c>
      <c r="AO14">
        <v>213.7</v>
      </c>
      <c r="AP14">
        <v>216.8</v>
      </c>
      <c r="AQ14">
        <v>218.2</v>
      </c>
      <c r="AR14">
        <v>222.5</v>
      </c>
      <c r="AS14">
        <v>234.2</v>
      </c>
      <c r="AT14">
        <v>224.2</v>
      </c>
      <c r="AU14">
        <v>222.1</v>
      </c>
      <c r="AV14">
        <v>218.9</v>
      </c>
      <c r="AW14">
        <v>225.5</v>
      </c>
      <c r="AX14">
        <v>220.7</v>
      </c>
      <c r="AY14">
        <v>226.4</v>
      </c>
      <c r="AZ14">
        <v>223.5</v>
      </c>
      <c r="BA14">
        <v>227.6</v>
      </c>
      <c r="BB14">
        <v>231.9</v>
      </c>
      <c r="BC14">
        <v>243.3</v>
      </c>
      <c r="BD14">
        <v>241.7</v>
      </c>
      <c r="BE14">
        <v>222.8</v>
      </c>
      <c r="BF14">
        <v>225.9</v>
      </c>
      <c r="BG14">
        <v>188.6</v>
      </c>
      <c r="BH14">
        <v>182.6</v>
      </c>
      <c r="BI14">
        <v>162.80000000000001</v>
      </c>
      <c r="BJ14">
        <v>146.4</v>
      </c>
      <c r="BK14">
        <v>147.30000000000001</v>
      </c>
      <c r="BL14">
        <v>153.6</v>
      </c>
      <c r="BM14">
        <v>161.80000000000001</v>
      </c>
      <c r="BN14">
        <v>179.8</v>
      </c>
      <c r="BO14">
        <v>199.9</v>
      </c>
      <c r="BP14">
        <v>196.4</v>
      </c>
      <c r="BQ14">
        <v>217.6</v>
      </c>
      <c r="BR14">
        <v>241</v>
      </c>
      <c r="BS14">
        <v>251.4</v>
      </c>
      <c r="BT14">
        <v>271.60000000000002</v>
      </c>
      <c r="BU14">
        <v>292.7</v>
      </c>
      <c r="BV14">
        <v>298.39999999999998</v>
      </c>
      <c r="BW14">
        <v>375.8</v>
      </c>
      <c r="BX14">
        <v>364</v>
      </c>
      <c r="BY14">
        <v>370.3</v>
      </c>
      <c r="BZ14">
        <v>409.1</v>
      </c>
      <c r="CA14">
        <v>421.7</v>
      </c>
      <c r="CB14">
        <v>432.9</v>
      </c>
      <c r="CC14">
        <v>451.5</v>
      </c>
      <c r="CD14">
        <v>415.6</v>
      </c>
      <c r="CE14">
        <v>418.9</v>
      </c>
      <c r="CF14">
        <v>413.6</v>
      </c>
      <c r="CG14">
        <v>376.8</v>
      </c>
      <c r="CH14">
        <v>359</v>
      </c>
      <c r="CI14">
        <v>298.2</v>
      </c>
      <c r="CJ14">
        <v>285.5</v>
      </c>
      <c r="CK14">
        <v>270.89999999999998</v>
      </c>
      <c r="CL14">
        <v>170</v>
      </c>
      <c r="CM14">
        <v>172.2</v>
      </c>
      <c r="CN14">
        <v>195.6</v>
      </c>
      <c r="CO14">
        <v>206.6</v>
      </c>
      <c r="CP14">
        <v>242.3</v>
      </c>
      <c r="CQ14">
        <v>256.60000000000002</v>
      </c>
      <c r="CR14">
        <v>262.5</v>
      </c>
      <c r="CS14">
        <v>279.39999999999998</v>
      </c>
      <c r="CT14">
        <v>291.60000000000002</v>
      </c>
      <c r="CU14">
        <v>285.39999999999998</v>
      </c>
      <c r="CV14">
        <v>285.39999999999998</v>
      </c>
      <c r="CW14">
        <v>256.7</v>
      </c>
      <c r="CX14">
        <v>296.8</v>
      </c>
      <c r="CY14">
        <v>320.10000000000002</v>
      </c>
      <c r="CZ14">
        <v>334.5</v>
      </c>
      <c r="DA14">
        <v>342</v>
      </c>
      <c r="DB14">
        <v>342.8</v>
      </c>
      <c r="DC14">
        <v>360.8</v>
      </c>
      <c r="DD14">
        <v>357.3</v>
      </c>
      <c r="DE14">
        <v>364.9</v>
      </c>
      <c r="DF14">
        <v>368.1</v>
      </c>
      <c r="DG14">
        <v>405.7</v>
      </c>
      <c r="DH14">
        <v>425.8</v>
      </c>
      <c r="DI14">
        <v>396.3</v>
      </c>
      <c r="DJ14">
        <v>401.7</v>
      </c>
      <c r="DK14">
        <v>417.5</v>
      </c>
      <c r="DL14">
        <v>421.9</v>
      </c>
      <c r="DM14">
        <v>391.5</v>
      </c>
      <c r="DN14">
        <v>358</v>
      </c>
      <c r="DO14">
        <v>384.4</v>
      </c>
      <c r="DP14">
        <v>385.5</v>
      </c>
      <c r="DQ14">
        <v>413</v>
      </c>
      <c r="DR14">
        <v>388.5</v>
      </c>
      <c r="DS14">
        <v>348</v>
      </c>
      <c r="DT14">
        <v>355.8</v>
      </c>
      <c r="DU14">
        <v>365.2</v>
      </c>
      <c r="DV14">
        <v>333.8</v>
      </c>
      <c r="DW14">
        <v>212</v>
      </c>
      <c r="DX14">
        <v>234.8</v>
      </c>
      <c r="DY14">
        <v>243.7</v>
      </c>
    </row>
    <row r="15" spans="1:130" x14ac:dyDescent="0.25">
      <c r="A15" t="s">
        <v>61</v>
      </c>
      <c r="B15" t="s">
        <v>62</v>
      </c>
      <c r="C15">
        <v>183</v>
      </c>
      <c r="D15">
        <v>199.3</v>
      </c>
      <c r="E15">
        <v>218.7</v>
      </c>
      <c r="F15">
        <v>220</v>
      </c>
      <c r="G15">
        <v>228.9</v>
      </c>
      <c r="H15">
        <v>230.9</v>
      </c>
      <c r="I15">
        <v>229</v>
      </c>
      <c r="J15">
        <v>244.1</v>
      </c>
      <c r="K15">
        <v>222.5</v>
      </c>
      <c r="L15">
        <v>228.9</v>
      </c>
      <c r="M15">
        <v>231.1</v>
      </c>
      <c r="N15">
        <v>208.4</v>
      </c>
      <c r="O15">
        <v>223.7</v>
      </c>
      <c r="P15">
        <v>237.1</v>
      </c>
      <c r="Q15">
        <v>211.6</v>
      </c>
      <c r="R15">
        <v>206.9</v>
      </c>
      <c r="S15">
        <v>250.7</v>
      </c>
      <c r="T15">
        <v>262</v>
      </c>
      <c r="U15">
        <v>263.8</v>
      </c>
      <c r="V15">
        <v>256.8</v>
      </c>
      <c r="W15">
        <v>269.2</v>
      </c>
      <c r="X15">
        <v>271.7</v>
      </c>
      <c r="Y15">
        <v>266.10000000000002</v>
      </c>
      <c r="Z15">
        <v>281.60000000000002</v>
      </c>
      <c r="AA15">
        <v>259.10000000000002</v>
      </c>
      <c r="AB15">
        <v>284.8</v>
      </c>
      <c r="AC15">
        <v>299.8</v>
      </c>
      <c r="AD15">
        <v>326.60000000000002</v>
      </c>
      <c r="AE15">
        <v>353.3</v>
      </c>
      <c r="AF15">
        <v>365.9</v>
      </c>
      <c r="AG15">
        <v>381.9</v>
      </c>
      <c r="AH15">
        <v>395.4</v>
      </c>
      <c r="AI15">
        <v>384.3</v>
      </c>
      <c r="AJ15">
        <v>404.6</v>
      </c>
      <c r="AK15">
        <v>441.3</v>
      </c>
      <c r="AL15">
        <v>445</v>
      </c>
      <c r="AM15">
        <v>469.9</v>
      </c>
      <c r="AN15">
        <v>473.5</v>
      </c>
      <c r="AO15">
        <v>477.7</v>
      </c>
      <c r="AP15">
        <v>483.5</v>
      </c>
      <c r="AQ15">
        <v>517.5</v>
      </c>
      <c r="AR15">
        <v>526.20000000000005</v>
      </c>
      <c r="AS15">
        <v>552.9</v>
      </c>
      <c r="AT15">
        <v>553</v>
      </c>
      <c r="AU15">
        <v>481.9</v>
      </c>
      <c r="AV15">
        <v>484.5</v>
      </c>
      <c r="AW15">
        <v>496.1</v>
      </c>
      <c r="AX15">
        <v>473.1</v>
      </c>
      <c r="AY15">
        <v>506</v>
      </c>
      <c r="AZ15">
        <v>499.8</v>
      </c>
      <c r="BA15">
        <v>477.6</v>
      </c>
      <c r="BB15">
        <v>459.8</v>
      </c>
      <c r="BC15">
        <v>434.1</v>
      </c>
      <c r="BD15">
        <v>417.9</v>
      </c>
      <c r="BE15">
        <v>414</v>
      </c>
      <c r="BF15">
        <v>364</v>
      </c>
      <c r="BG15">
        <v>400</v>
      </c>
      <c r="BH15">
        <v>425.3</v>
      </c>
      <c r="BI15">
        <v>438.4</v>
      </c>
      <c r="BJ15">
        <v>415.5</v>
      </c>
      <c r="BK15">
        <v>546.70000000000005</v>
      </c>
      <c r="BL15">
        <v>584</v>
      </c>
      <c r="BM15">
        <v>597.4</v>
      </c>
      <c r="BN15">
        <v>649.1</v>
      </c>
      <c r="BO15">
        <v>644.29999999999995</v>
      </c>
      <c r="BP15">
        <v>675.7</v>
      </c>
      <c r="BQ15">
        <v>702.3</v>
      </c>
      <c r="BR15">
        <v>712.1</v>
      </c>
      <c r="BS15">
        <v>786.9</v>
      </c>
      <c r="BT15">
        <v>812.3</v>
      </c>
      <c r="BU15">
        <v>832.5</v>
      </c>
      <c r="BV15">
        <v>830.9</v>
      </c>
      <c r="BW15">
        <v>844</v>
      </c>
      <c r="BX15">
        <v>872.8</v>
      </c>
      <c r="BY15">
        <v>874.1</v>
      </c>
      <c r="BZ15">
        <v>941.5</v>
      </c>
      <c r="CA15">
        <v>977.5</v>
      </c>
      <c r="CB15">
        <v>972</v>
      </c>
      <c r="CC15">
        <v>1003.6</v>
      </c>
      <c r="CD15">
        <v>951.3</v>
      </c>
      <c r="CE15">
        <v>838.8</v>
      </c>
      <c r="CF15">
        <v>871.9</v>
      </c>
      <c r="CG15">
        <v>788.5</v>
      </c>
      <c r="CH15">
        <v>714.1</v>
      </c>
      <c r="CI15">
        <v>689.8</v>
      </c>
      <c r="CJ15">
        <v>678.1</v>
      </c>
      <c r="CK15">
        <v>678.6</v>
      </c>
      <c r="CL15">
        <v>511.6</v>
      </c>
      <c r="CM15">
        <v>738.8</v>
      </c>
      <c r="CN15">
        <v>769.6</v>
      </c>
      <c r="CO15">
        <v>880.5</v>
      </c>
      <c r="CP15">
        <v>946.5</v>
      </c>
      <c r="CQ15">
        <v>996.8</v>
      </c>
      <c r="CR15">
        <v>993</v>
      </c>
      <c r="CS15">
        <v>1148.5</v>
      </c>
      <c r="CT15">
        <v>1143.3</v>
      </c>
      <c r="CU15">
        <v>988.2</v>
      </c>
      <c r="CV15">
        <v>1107.4000000000001</v>
      </c>
      <c r="CW15">
        <v>1136.5999999999999</v>
      </c>
      <c r="CX15">
        <v>1232.3</v>
      </c>
      <c r="CY15">
        <v>1286.8</v>
      </c>
      <c r="CZ15">
        <v>1271.3</v>
      </c>
      <c r="DA15">
        <v>1241</v>
      </c>
      <c r="DB15">
        <v>1229.5999999999999</v>
      </c>
      <c r="DC15">
        <v>1235.3</v>
      </c>
      <c r="DD15">
        <v>1248</v>
      </c>
      <c r="DE15">
        <v>1237.5999999999999</v>
      </c>
      <c r="DF15">
        <v>1275.4000000000001</v>
      </c>
      <c r="DG15">
        <v>1169.8</v>
      </c>
      <c r="DH15">
        <v>1314.5</v>
      </c>
      <c r="DI15">
        <v>1370.6</v>
      </c>
      <c r="DJ15">
        <v>1371.4</v>
      </c>
      <c r="DK15">
        <v>1313.1</v>
      </c>
      <c r="DL15">
        <v>1284.3</v>
      </c>
      <c r="DM15">
        <v>1265.9000000000001</v>
      </c>
      <c r="DN15">
        <v>1166.7</v>
      </c>
      <c r="DO15">
        <v>1221.3</v>
      </c>
      <c r="DP15">
        <v>1231.8</v>
      </c>
      <c r="DQ15">
        <v>1241.2</v>
      </c>
      <c r="DR15">
        <v>1248.0999999999999</v>
      </c>
      <c r="DS15">
        <v>1274.7</v>
      </c>
      <c r="DT15">
        <v>1314.4</v>
      </c>
      <c r="DU15">
        <v>1276.0999999999999</v>
      </c>
      <c r="DV15">
        <v>1333.8</v>
      </c>
      <c r="DW15">
        <v>1478.6</v>
      </c>
      <c r="DX15">
        <v>1525.4</v>
      </c>
      <c r="DY15">
        <v>1593.4</v>
      </c>
    </row>
    <row r="16" spans="1:130" x14ac:dyDescent="0.25">
      <c r="A16" t="s">
        <v>63</v>
      </c>
      <c r="B16" t="s">
        <v>64</v>
      </c>
      <c r="C16">
        <v>111.1</v>
      </c>
      <c r="D16">
        <v>110</v>
      </c>
      <c r="E16">
        <v>111.8</v>
      </c>
      <c r="F16">
        <v>120.5</v>
      </c>
      <c r="G16">
        <v>102.5</v>
      </c>
      <c r="H16">
        <v>110</v>
      </c>
      <c r="I16">
        <v>129.6</v>
      </c>
      <c r="J16">
        <v>119.4</v>
      </c>
      <c r="K16">
        <v>147.30000000000001</v>
      </c>
      <c r="L16">
        <v>148.4</v>
      </c>
      <c r="M16">
        <v>152.30000000000001</v>
      </c>
      <c r="N16">
        <v>144.1</v>
      </c>
      <c r="O16">
        <v>168.4</v>
      </c>
      <c r="P16">
        <v>164.4</v>
      </c>
      <c r="Q16">
        <v>167.9</v>
      </c>
      <c r="R16">
        <v>170.1</v>
      </c>
      <c r="S16">
        <v>171.2</v>
      </c>
      <c r="T16">
        <v>178</v>
      </c>
      <c r="U16">
        <v>177.2</v>
      </c>
      <c r="V16">
        <v>181.5</v>
      </c>
      <c r="W16">
        <v>171.4</v>
      </c>
      <c r="X16">
        <v>176.3</v>
      </c>
      <c r="Y16">
        <v>177.1</v>
      </c>
      <c r="Z16">
        <v>188.2</v>
      </c>
      <c r="AA16">
        <v>195.9</v>
      </c>
      <c r="AB16">
        <v>196.3</v>
      </c>
      <c r="AC16">
        <v>199.9</v>
      </c>
      <c r="AD16">
        <v>210.8</v>
      </c>
      <c r="AE16">
        <v>208.8</v>
      </c>
      <c r="AF16">
        <v>219.5</v>
      </c>
      <c r="AG16">
        <v>216.6</v>
      </c>
      <c r="AH16">
        <v>228.2</v>
      </c>
      <c r="AI16">
        <v>235.3</v>
      </c>
      <c r="AJ16">
        <v>239.4</v>
      </c>
      <c r="AK16">
        <v>258.8</v>
      </c>
      <c r="AL16">
        <v>264.8</v>
      </c>
      <c r="AM16">
        <v>268.89999999999998</v>
      </c>
      <c r="AN16">
        <v>274.89999999999998</v>
      </c>
      <c r="AO16">
        <v>289.2</v>
      </c>
      <c r="AP16">
        <v>299.8</v>
      </c>
      <c r="AQ16">
        <v>301.39999999999998</v>
      </c>
      <c r="AR16">
        <v>304.89999999999998</v>
      </c>
      <c r="AS16">
        <v>314.5</v>
      </c>
      <c r="AT16">
        <v>330.7</v>
      </c>
      <c r="AU16">
        <v>336.8</v>
      </c>
      <c r="AV16">
        <v>344.5</v>
      </c>
      <c r="AW16">
        <v>339.3</v>
      </c>
      <c r="AX16">
        <v>344.9</v>
      </c>
      <c r="AY16">
        <v>330.7</v>
      </c>
      <c r="AZ16">
        <v>333.5</v>
      </c>
      <c r="BA16">
        <v>315.89999999999998</v>
      </c>
      <c r="BB16">
        <v>347</v>
      </c>
      <c r="BC16">
        <v>368.8</v>
      </c>
      <c r="BD16">
        <v>387.9</v>
      </c>
      <c r="BE16">
        <v>398.4</v>
      </c>
      <c r="BF16">
        <v>368.1</v>
      </c>
      <c r="BG16">
        <v>358.7</v>
      </c>
      <c r="BH16">
        <v>339.5</v>
      </c>
      <c r="BI16">
        <v>366.8</v>
      </c>
      <c r="BJ16">
        <v>363.1</v>
      </c>
      <c r="BK16">
        <v>369.1</v>
      </c>
      <c r="BL16">
        <v>381.9</v>
      </c>
      <c r="BM16">
        <v>362.3</v>
      </c>
      <c r="BN16">
        <v>393.9</v>
      </c>
      <c r="BO16">
        <v>366</v>
      </c>
      <c r="BP16">
        <v>449.3</v>
      </c>
      <c r="BQ16">
        <v>423.9</v>
      </c>
      <c r="BR16">
        <v>456.4</v>
      </c>
      <c r="BS16">
        <v>487.8</v>
      </c>
      <c r="BT16">
        <v>483.4</v>
      </c>
      <c r="BU16">
        <v>483.8</v>
      </c>
      <c r="BV16">
        <v>624.4</v>
      </c>
      <c r="BW16">
        <v>475.6</v>
      </c>
      <c r="BX16">
        <v>426.9</v>
      </c>
      <c r="BY16">
        <v>271.5</v>
      </c>
      <c r="BZ16">
        <v>190.5</v>
      </c>
      <c r="CA16">
        <v>610</v>
      </c>
      <c r="CB16">
        <v>621.79999999999995</v>
      </c>
      <c r="CC16">
        <v>687.1</v>
      </c>
      <c r="CD16">
        <v>789.7</v>
      </c>
      <c r="CE16">
        <v>700.8</v>
      </c>
      <c r="CF16">
        <v>702.9</v>
      </c>
      <c r="CG16">
        <v>730.2</v>
      </c>
      <c r="CH16">
        <v>718.4</v>
      </c>
      <c r="CI16">
        <v>676.4</v>
      </c>
      <c r="CJ16">
        <v>682.6</v>
      </c>
      <c r="CK16">
        <v>649.4</v>
      </c>
      <c r="CL16">
        <v>630.70000000000005</v>
      </c>
      <c r="CM16">
        <v>592.4</v>
      </c>
      <c r="CN16">
        <v>525.6</v>
      </c>
      <c r="CO16">
        <v>435.8</v>
      </c>
      <c r="CP16">
        <v>461.8</v>
      </c>
      <c r="CQ16">
        <v>490.9</v>
      </c>
      <c r="CR16">
        <v>481.1</v>
      </c>
      <c r="CS16">
        <v>548.4</v>
      </c>
      <c r="CT16">
        <v>566.70000000000005</v>
      </c>
      <c r="CU16">
        <v>605.20000000000005</v>
      </c>
      <c r="CV16">
        <v>615.79999999999995</v>
      </c>
      <c r="CW16">
        <v>626.4</v>
      </c>
      <c r="CX16">
        <v>649.29999999999995</v>
      </c>
      <c r="CY16">
        <v>710.9</v>
      </c>
      <c r="CZ16">
        <v>707</v>
      </c>
      <c r="DA16">
        <v>713.4</v>
      </c>
      <c r="DB16">
        <v>943.7</v>
      </c>
      <c r="DC16">
        <v>725</v>
      </c>
      <c r="DD16">
        <v>949.3</v>
      </c>
      <c r="DE16">
        <v>877.5</v>
      </c>
      <c r="DF16">
        <v>930.5</v>
      </c>
      <c r="DG16">
        <v>910.2</v>
      </c>
      <c r="DH16">
        <v>934.2</v>
      </c>
      <c r="DI16">
        <v>929.6</v>
      </c>
      <c r="DJ16">
        <v>963.8</v>
      </c>
      <c r="DK16">
        <v>1004.2</v>
      </c>
      <c r="DL16">
        <v>961.4</v>
      </c>
      <c r="DM16">
        <v>996</v>
      </c>
      <c r="DN16">
        <v>1046.9000000000001</v>
      </c>
      <c r="DO16">
        <v>1028.5999999999999</v>
      </c>
      <c r="DP16">
        <v>1013.3</v>
      </c>
      <c r="DQ16">
        <v>1012.6</v>
      </c>
      <c r="DR16">
        <v>1006.5</v>
      </c>
      <c r="DS16">
        <v>1018.3</v>
      </c>
      <c r="DT16">
        <v>1068.2</v>
      </c>
      <c r="DU16">
        <v>929</v>
      </c>
      <c r="DV16">
        <v>1041.5</v>
      </c>
      <c r="DW16">
        <v>-85.4</v>
      </c>
      <c r="DX16">
        <v>450.8</v>
      </c>
      <c r="DY16">
        <v>815.1</v>
      </c>
    </row>
    <row r="17" spans="1:134" x14ac:dyDescent="0.25">
      <c r="A17" t="s">
        <v>65</v>
      </c>
      <c r="B17" t="s">
        <v>66</v>
      </c>
      <c r="C17">
        <v>72</v>
      </c>
      <c r="D17">
        <v>89.3</v>
      </c>
      <c r="E17">
        <v>107</v>
      </c>
      <c r="F17">
        <v>99.5</v>
      </c>
      <c r="G17">
        <v>126.4</v>
      </c>
      <c r="H17">
        <v>120.8</v>
      </c>
      <c r="I17">
        <v>99.3</v>
      </c>
      <c r="J17">
        <v>124.7</v>
      </c>
      <c r="K17">
        <v>75.2</v>
      </c>
      <c r="L17">
        <v>80.5</v>
      </c>
      <c r="M17">
        <v>78.900000000000006</v>
      </c>
      <c r="N17">
        <v>64.3</v>
      </c>
      <c r="O17">
        <v>55.3</v>
      </c>
      <c r="P17">
        <v>72.7</v>
      </c>
      <c r="Q17">
        <v>43.8</v>
      </c>
      <c r="R17">
        <v>36.799999999999997</v>
      </c>
      <c r="S17">
        <v>79.5</v>
      </c>
      <c r="T17">
        <v>84</v>
      </c>
      <c r="U17">
        <v>86.6</v>
      </c>
      <c r="V17">
        <v>75.3</v>
      </c>
      <c r="W17">
        <v>97.8</v>
      </c>
      <c r="X17">
        <v>95.4</v>
      </c>
      <c r="Y17">
        <v>89</v>
      </c>
      <c r="Z17">
        <v>93.4</v>
      </c>
      <c r="AA17">
        <v>63.2</v>
      </c>
      <c r="AB17">
        <v>88.6</v>
      </c>
      <c r="AC17">
        <v>99.9</v>
      </c>
      <c r="AD17">
        <v>115.8</v>
      </c>
      <c r="AE17">
        <v>144.6</v>
      </c>
      <c r="AF17">
        <v>146.4</v>
      </c>
      <c r="AG17">
        <v>165.4</v>
      </c>
      <c r="AH17">
        <v>167.2</v>
      </c>
      <c r="AI17">
        <v>148.9</v>
      </c>
      <c r="AJ17">
        <v>165.3</v>
      </c>
      <c r="AK17">
        <v>182.5</v>
      </c>
      <c r="AL17">
        <v>180.2</v>
      </c>
      <c r="AM17">
        <v>201</v>
      </c>
      <c r="AN17">
        <v>198.6</v>
      </c>
      <c r="AO17">
        <v>188.5</v>
      </c>
      <c r="AP17">
        <v>183.6</v>
      </c>
      <c r="AQ17">
        <v>216.1</v>
      </c>
      <c r="AR17">
        <v>221.3</v>
      </c>
      <c r="AS17">
        <v>238.4</v>
      </c>
      <c r="AT17">
        <v>222.3</v>
      </c>
      <c r="AU17">
        <v>145.1</v>
      </c>
      <c r="AV17">
        <v>140</v>
      </c>
      <c r="AW17">
        <v>156.80000000000001</v>
      </c>
      <c r="AX17">
        <v>128.19999999999999</v>
      </c>
      <c r="AY17">
        <v>175.3</v>
      </c>
      <c r="AZ17">
        <v>166.4</v>
      </c>
      <c r="BA17">
        <v>161.69999999999999</v>
      </c>
      <c r="BB17">
        <v>112.8</v>
      </c>
      <c r="BC17">
        <v>65.3</v>
      </c>
      <c r="BD17">
        <v>30.1</v>
      </c>
      <c r="BE17">
        <v>15.6</v>
      </c>
      <c r="BF17">
        <v>-4.0999999999999996</v>
      </c>
      <c r="BG17">
        <v>41.4</v>
      </c>
      <c r="BH17">
        <v>85.8</v>
      </c>
      <c r="BI17">
        <v>71.7</v>
      </c>
      <c r="BJ17">
        <v>52.4</v>
      </c>
      <c r="BK17">
        <v>177.7</v>
      </c>
      <c r="BL17">
        <v>202.2</v>
      </c>
      <c r="BM17">
        <v>235.1</v>
      </c>
      <c r="BN17">
        <v>255.2</v>
      </c>
      <c r="BO17">
        <v>278.3</v>
      </c>
      <c r="BP17">
        <v>226.4</v>
      </c>
      <c r="BQ17">
        <v>278.39999999999998</v>
      </c>
      <c r="BR17">
        <v>255.7</v>
      </c>
      <c r="BS17">
        <v>299.10000000000002</v>
      </c>
      <c r="BT17">
        <v>329</v>
      </c>
      <c r="BU17">
        <v>348.7</v>
      </c>
      <c r="BV17">
        <v>206.5</v>
      </c>
      <c r="BW17">
        <v>368.4</v>
      </c>
      <c r="BX17">
        <v>445.9</v>
      </c>
      <c r="BY17">
        <v>602.6</v>
      </c>
      <c r="BZ17">
        <v>751</v>
      </c>
      <c r="CA17">
        <v>367.6</v>
      </c>
      <c r="CB17">
        <v>350.2</v>
      </c>
      <c r="CC17">
        <v>316.39999999999998</v>
      </c>
      <c r="CD17">
        <v>161.6</v>
      </c>
      <c r="CE17">
        <v>138</v>
      </c>
      <c r="CF17">
        <v>168.9</v>
      </c>
      <c r="CG17">
        <v>58.3</v>
      </c>
      <c r="CH17">
        <v>-4.3</v>
      </c>
      <c r="CI17">
        <v>13.3</v>
      </c>
      <c r="CJ17">
        <v>-4.5999999999999996</v>
      </c>
      <c r="CK17">
        <v>29.2</v>
      </c>
      <c r="CL17">
        <v>-119.1</v>
      </c>
      <c r="CM17">
        <v>146.4</v>
      </c>
      <c r="CN17">
        <v>244</v>
      </c>
      <c r="CO17">
        <v>444.7</v>
      </c>
      <c r="CP17">
        <v>484.6</v>
      </c>
      <c r="CQ17">
        <v>505.9</v>
      </c>
      <c r="CR17">
        <v>511.9</v>
      </c>
      <c r="CS17">
        <v>600.1</v>
      </c>
      <c r="CT17">
        <v>576.5</v>
      </c>
      <c r="CU17">
        <v>383</v>
      </c>
      <c r="CV17">
        <v>491.6</v>
      </c>
      <c r="CW17">
        <v>510.2</v>
      </c>
      <c r="CX17">
        <v>583</v>
      </c>
      <c r="CY17">
        <v>576</v>
      </c>
      <c r="CZ17">
        <v>564.29999999999995</v>
      </c>
      <c r="DA17">
        <v>527.6</v>
      </c>
      <c r="DB17">
        <v>285.8</v>
      </c>
      <c r="DC17">
        <v>510.3</v>
      </c>
      <c r="DD17">
        <v>298.7</v>
      </c>
      <c r="DE17">
        <v>360.1</v>
      </c>
      <c r="DF17">
        <v>344.9</v>
      </c>
      <c r="DG17">
        <v>259.60000000000002</v>
      </c>
      <c r="DH17">
        <v>380.3</v>
      </c>
      <c r="DI17">
        <v>441</v>
      </c>
      <c r="DJ17">
        <v>407.7</v>
      </c>
      <c r="DK17">
        <v>309</v>
      </c>
      <c r="DL17">
        <v>323</v>
      </c>
      <c r="DM17">
        <v>269.89999999999998</v>
      </c>
      <c r="DN17">
        <v>119.8</v>
      </c>
      <c r="DO17">
        <v>192.7</v>
      </c>
      <c r="DP17">
        <v>218.5</v>
      </c>
      <c r="DQ17">
        <v>228.6</v>
      </c>
      <c r="DR17">
        <v>241.6</v>
      </c>
      <c r="DS17">
        <v>256.39999999999998</v>
      </c>
      <c r="DT17">
        <v>246.2</v>
      </c>
      <c r="DU17">
        <v>347.1</v>
      </c>
      <c r="DV17">
        <v>292.39999999999998</v>
      </c>
      <c r="DW17">
        <v>1564</v>
      </c>
      <c r="DX17">
        <v>1074.5999999999999</v>
      </c>
      <c r="DY17">
        <v>778.3</v>
      </c>
    </row>
    <row r="18" spans="1:134" x14ac:dyDescent="0.25">
      <c r="A18" t="s">
        <v>67</v>
      </c>
      <c r="B18" s="2" t="s">
        <v>68</v>
      </c>
      <c r="C18">
        <v>243.1</v>
      </c>
      <c r="D18">
        <v>252.7</v>
      </c>
      <c r="E18">
        <v>257.8</v>
      </c>
      <c r="F18">
        <v>259.3</v>
      </c>
      <c r="G18">
        <v>252.9</v>
      </c>
      <c r="H18">
        <v>264.60000000000002</v>
      </c>
      <c r="I18">
        <v>274.8</v>
      </c>
      <c r="J18">
        <v>282.2</v>
      </c>
      <c r="K18">
        <v>293.60000000000002</v>
      </c>
      <c r="L18">
        <v>299.5</v>
      </c>
      <c r="M18">
        <v>304.8</v>
      </c>
      <c r="N18">
        <v>301.8</v>
      </c>
      <c r="O18">
        <v>307.39999999999998</v>
      </c>
      <c r="P18">
        <v>310.5</v>
      </c>
      <c r="Q18">
        <v>308.39999999999998</v>
      </c>
      <c r="R18">
        <v>300.2</v>
      </c>
      <c r="S18">
        <v>318.3</v>
      </c>
      <c r="T18">
        <v>321.2</v>
      </c>
      <c r="U18">
        <v>325.7</v>
      </c>
      <c r="V18">
        <v>328.6</v>
      </c>
      <c r="W18">
        <v>361.7</v>
      </c>
      <c r="X18">
        <v>364</v>
      </c>
      <c r="Y18">
        <v>364.8</v>
      </c>
      <c r="Z18">
        <v>373</v>
      </c>
      <c r="AA18">
        <v>367.3</v>
      </c>
      <c r="AB18">
        <v>380</v>
      </c>
      <c r="AC18">
        <v>384.7</v>
      </c>
      <c r="AD18">
        <v>403.7</v>
      </c>
      <c r="AE18">
        <v>385</v>
      </c>
      <c r="AF18">
        <v>385.7</v>
      </c>
      <c r="AG18">
        <v>401.5</v>
      </c>
      <c r="AH18">
        <v>401.9</v>
      </c>
      <c r="AI18">
        <v>414.7</v>
      </c>
      <c r="AJ18">
        <v>430.1</v>
      </c>
      <c r="AK18">
        <v>443.8</v>
      </c>
      <c r="AL18">
        <v>442.5</v>
      </c>
      <c r="AM18">
        <v>464.4</v>
      </c>
      <c r="AN18">
        <v>476.1</v>
      </c>
      <c r="AO18">
        <v>479.7</v>
      </c>
      <c r="AP18">
        <v>475.3</v>
      </c>
      <c r="AQ18">
        <v>505.7</v>
      </c>
      <c r="AR18">
        <v>520.5</v>
      </c>
      <c r="AS18">
        <v>540.29999999999995</v>
      </c>
      <c r="AT18">
        <v>568.70000000000005</v>
      </c>
      <c r="AU18">
        <v>590.20000000000005</v>
      </c>
      <c r="AV18">
        <v>597.1</v>
      </c>
      <c r="AW18">
        <v>604.1</v>
      </c>
      <c r="AX18">
        <v>609</v>
      </c>
      <c r="AY18">
        <v>617.9</v>
      </c>
      <c r="AZ18">
        <v>614.20000000000005</v>
      </c>
      <c r="BA18">
        <v>638.1</v>
      </c>
      <c r="BB18">
        <v>659.2</v>
      </c>
      <c r="BC18">
        <v>689.1</v>
      </c>
      <c r="BD18">
        <v>690.4</v>
      </c>
      <c r="BE18">
        <v>711.5</v>
      </c>
      <c r="BF18">
        <v>716.9</v>
      </c>
      <c r="BG18">
        <v>742.9</v>
      </c>
      <c r="BH18">
        <v>743.2</v>
      </c>
      <c r="BI18">
        <v>729.1</v>
      </c>
      <c r="BJ18">
        <v>728.9</v>
      </c>
      <c r="BK18">
        <v>749</v>
      </c>
      <c r="BL18">
        <v>757.9</v>
      </c>
      <c r="BM18">
        <v>751.3</v>
      </c>
      <c r="BN18">
        <v>759.4</v>
      </c>
      <c r="BO18">
        <v>761.3</v>
      </c>
      <c r="BP18">
        <v>780.6</v>
      </c>
      <c r="BQ18">
        <v>803.8</v>
      </c>
      <c r="BR18">
        <v>820.7</v>
      </c>
      <c r="BS18">
        <v>788.3</v>
      </c>
      <c r="BT18">
        <v>807.4</v>
      </c>
      <c r="BU18">
        <v>836</v>
      </c>
      <c r="BV18">
        <v>870.5</v>
      </c>
      <c r="BW18">
        <v>882.9</v>
      </c>
      <c r="BX18">
        <v>865.3</v>
      </c>
      <c r="BY18">
        <v>946.5</v>
      </c>
      <c r="BZ18">
        <v>959.9</v>
      </c>
      <c r="CA18">
        <v>981.5</v>
      </c>
      <c r="CB18">
        <v>1017.2</v>
      </c>
      <c r="CC18">
        <v>1004.6</v>
      </c>
      <c r="CD18">
        <v>1022.6</v>
      </c>
      <c r="CE18">
        <v>964</v>
      </c>
      <c r="CF18">
        <v>982.1</v>
      </c>
      <c r="CG18">
        <v>981.1</v>
      </c>
      <c r="CH18">
        <v>916.7</v>
      </c>
      <c r="CI18">
        <v>926.3</v>
      </c>
      <c r="CJ18">
        <v>908.6</v>
      </c>
      <c r="CK18">
        <v>769.4</v>
      </c>
      <c r="CL18">
        <v>626.1</v>
      </c>
      <c r="CM18">
        <v>851</v>
      </c>
      <c r="CN18">
        <v>948.2</v>
      </c>
      <c r="CO18">
        <v>985.1</v>
      </c>
      <c r="CP18">
        <v>973.1</v>
      </c>
      <c r="CQ18">
        <v>922.2</v>
      </c>
      <c r="CR18">
        <v>933.2</v>
      </c>
      <c r="CS18">
        <v>1017.7</v>
      </c>
      <c r="CT18">
        <v>1082.4000000000001</v>
      </c>
      <c r="CU18">
        <v>992.9</v>
      </c>
      <c r="CV18">
        <v>978.7</v>
      </c>
      <c r="CW18">
        <v>991</v>
      </c>
      <c r="CX18">
        <v>1086.0999999999999</v>
      </c>
      <c r="CY18">
        <v>1110.8</v>
      </c>
      <c r="CZ18">
        <v>1106.5999999999999</v>
      </c>
      <c r="DA18">
        <v>1133.7</v>
      </c>
      <c r="DB18">
        <v>1143.3</v>
      </c>
      <c r="DC18">
        <v>1039.9000000000001</v>
      </c>
      <c r="DD18">
        <v>1070.0999999999999</v>
      </c>
      <c r="DE18">
        <v>1111.4000000000001</v>
      </c>
      <c r="DF18">
        <v>1194.5</v>
      </c>
      <c r="DG18">
        <v>1188.5</v>
      </c>
      <c r="DH18">
        <v>1274.9000000000001</v>
      </c>
      <c r="DI18">
        <v>1296.5999999999999</v>
      </c>
      <c r="DJ18">
        <v>1317.1</v>
      </c>
      <c r="DK18">
        <v>1320.9</v>
      </c>
      <c r="DL18">
        <v>1388</v>
      </c>
      <c r="DM18">
        <v>1322.3</v>
      </c>
      <c r="DN18">
        <v>1345.1</v>
      </c>
      <c r="DO18">
        <v>1298.5</v>
      </c>
      <c r="DP18">
        <v>1403.5</v>
      </c>
      <c r="DQ18">
        <v>1445.7</v>
      </c>
      <c r="DR18">
        <v>1497.6</v>
      </c>
      <c r="DS18">
        <v>1399.2</v>
      </c>
      <c r="DT18">
        <v>1413.9</v>
      </c>
      <c r="DU18">
        <v>1473.2</v>
      </c>
      <c r="DV18">
        <v>1472.1</v>
      </c>
      <c r="DW18">
        <v>1504.6</v>
      </c>
      <c r="DX18">
        <v>1524.3</v>
      </c>
      <c r="DY18">
        <v>1555.3</v>
      </c>
    </row>
    <row r="19" spans="1:134" x14ac:dyDescent="0.25">
      <c r="A19" t="s">
        <v>69</v>
      </c>
      <c r="B19" s="2" t="s">
        <v>70</v>
      </c>
      <c r="C19">
        <v>2552.6999999999998</v>
      </c>
      <c r="D19">
        <v>2612.3000000000002</v>
      </c>
      <c r="E19">
        <v>2673.5</v>
      </c>
      <c r="F19">
        <v>2728.1</v>
      </c>
      <c r="G19">
        <v>2785.4</v>
      </c>
      <c r="H19">
        <v>2846.4</v>
      </c>
      <c r="I19">
        <v>2895</v>
      </c>
      <c r="J19">
        <v>2968.1</v>
      </c>
      <c r="K19">
        <v>2979.6</v>
      </c>
      <c r="L19">
        <v>3003.4</v>
      </c>
      <c r="M19">
        <v>3034.8</v>
      </c>
      <c r="N19">
        <v>3062.4</v>
      </c>
      <c r="O19">
        <v>3110.3</v>
      </c>
      <c r="P19">
        <v>3168.9</v>
      </c>
      <c r="Q19">
        <v>3179.8</v>
      </c>
      <c r="R19">
        <v>3183.1</v>
      </c>
      <c r="S19">
        <v>3190.5</v>
      </c>
      <c r="T19">
        <v>3218.8</v>
      </c>
      <c r="U19">
        <v>3245.2</v>
      </c>
      <c r="V19">
        <v>3269.4</v>
      </c>
      <c r="W19">
        <v>3316</v>
      </c>
      <c r="X19">
        <v>3359.8</v>
      </c>
      <c r="Y19">
        <v>3380.2</v>
      </c>
      <c r="Z19">
        <v>3448.2</v>
      </c>
      <c r="AA19">
        <v>3431.8</v>
      </c>
      <c r="AB19">
        <v>3512.5</v>
      </c>
      <c r="AC19">
        <v>3548</v>
      </c>
      <c r="AD19">
        <v>3645.4</v>
      </c>
      <c r="AE19">
        <v>3696.4</v>
      </c>
      <c r="AF19">
        <v>3790.7</v>
      </c>
      <c r="AG19">
        <v>3848.2</v>
      </c>
      <c r="AH19">
        <v>3928.2</v>
      </c>
      <c r="AI19">
        <v>3956.8</v>
      </c>
      <c r="AJ19">
        <v>3998.1</v>
      </c>
      <c r="AK19">
        <v>4079.8</v>
      </c>
      <c r="AL19">
        <v>4127.8</v>
      </c>
      <c r="AM19">
        <v>4189.6000000000004</v>
      </c>
      <c r="AN19">
        <v>4263.1000000000004</v>
      </c>
      <c r="AO19">
        <v>4325.5</v>
      </c>
      <c r="AP19">
        <v>4403</v>
      </c>
      <c r="AQ19">
        <v>4482.5</v>
      </c>
      <c r="AR19">
        <v>4555.8</v>
      </c>
      <c r="AS19">
        <v>4660.3999999999996</v>
      </c>
      <c r="AT19">
        <v>4733.3999999999996</v>
      </c>
      <c r="AU19">
        <v>4759.6000000000004</v>
      </c>
      <c r="AV19">
        <v>4833.3</v>
      </c>
      <c r="AW19">
        <v>4924.6000000000004</v>
      </c>
      <c r="AX19">
        <v>4975.7</v>
      </c>
      <c r="AY19">
        <v>5081.5</v>
      </c>
      <c r="AZ19">
        <v>5134.8999999999996</v>
      </c>
      <c r="BA19">
        <v>5178.8999999999996</v>
      </c>
      <c r="BB19">
        <v>5284.1</v>
      </c>
      <c r="BC19">
        <v>5449.6</v>
      </c>
      <c r="BD19">
        <v>5492.9</v>
      </c>
      <c r="BE19">
        <v>5560.4</v>
      </c>
      <c r="BF19">
        <v>5547.6</v>
      </c>
      <c r="BG19">
        <v>5501.8</v>
      </c>
      <c r="BH19">
        <v>5497.5</v>
      </c>
      <c r="BI19">
        <v>5451.4</v>
      </c>
      <c r="BJ19">
        <v>5413.2</v>
      </c>
      <c r="BK19">
        <v>5461.8</v>
      </c>
      <c r="BL19">
        <v>5519.8</v>
      </c>
      <c r="BM19">
        <v>5551.6</v>
      </c>
      <c r="BN19">
        <v>5623.6</v>
      </c>
      <c r="BO19">
        <v>5603.3</v>
      </c>
      <c r="BP19">
        <v>5669.8</v>
      </c>
      <c r="BQ19">
        <v>5768.2</v>
      </c>
      <c r="BR19">
        <v>5854.3</v>
      </c>
      <c r="BS19">
        <v>5958.9</v>
      </c>
      <c r="BT19">
        <v>6079.8</v>
      </c>
      <c r="BU19">
        <v>6202.8</v>
      </c>
      <c r="BV19">
        <v>6249.8</v>
      </c>
      <c r="BW19">
        <v>6388.1</v>
      </c>
      <c r="BX19">
        <v>6520.6</v>
      </c>
      <c r="BY19">
        <v>6566.7</v>
      </c>
      <c r="BZ19">
        <v>6763.8</v>
      </c>
      <c r="CA19">
        <v>6898.9</v>
      </c>
      <c r="CB19">
        <v>6934.3</v>
      </c>
      <c r="CC19">
        <v>7072.1</v>
      </c>
      <c r="CD19">
        <v>7103.7</v>
      </c>
      <c r="CE19">
        <v>7187.7</v>
      </c>
      <c r="CF19">
        <v>7248.8</v>
      </c>
      <c r="CG19">
        <v>7181.4</v>
      </c>
      <c r="CH19">
        <v>7260.9</v>
      </c>
      <c r="CI19">
        <v>7250.9</v>
      </c>
      <c r="CJ19">
        <v>7260.7</v>
      </c>
      <c r="CK19">
        <v>7402.4</v>
      </c>
      <c r="CL19">
        <v>7232.8</v>
      </c>
      <c r="CM19">
        <v>6854</v>
      </c>
      <c r="CN19">
        <v>6801</v>
      </c>
      <c r="CO19">
        <v>6817</v>
      </c>
      <c r="CP19">
        <v>6986.3</v>
      </c>
      <c r="CQ19">
        <v>7070.1</v>
      </c>
      <c r="CR19">
        <v>7188</v>
      </c>
      <c r="CS19">
        <v>7355</v>
      </c>
      <c r="CT19">
        <v>7359.6</v>
      </c>
      <c r="CU19">
        <v>7430.7</v>
      </c>
      <c r="CV19">
        <v>7606.7</v>
      </c>
      <c r="CW19">
        <v>7692.3</v>
      </c>
      <c r="CX19">
        <v>7731.6</v>
      </c>
      <c r="CY19">
        <v>7962.2</v>
      </c>
      <c r="CZ19">
        <v>8059.2</v>
      </c>
      <c r="DA19">
        <v>8026.6</v>
      </c>
      <c r="DB19">
        <v>8188.5</v>
      </c>
      <c r="DC19">
        <v>8320.9</v>
      </c>
      <c r="DD19">
        <v>8370.5</v>
      </c>
      <c r="DE19">
        <v>8362.6</v>
      </c>
      <c r="DF19">
        <v>8442.2999999999993</v>
      </c>
      <c r="DG19">
        <v>8546.5</v>
      </c>
      <c r="DH19">
        <v>8704.5</v>
      </c>
      <c r="DI19">
        <v>8886.9</v>
      </c>
      <c r="DJ19">
        <v>8983.5</v>
      </c>
      <c r="DK19">
        <v>9060.7000000000007</v>
      </c>
      <c r="DL19">
        <v>9096.7000000000007</v>
      </c>
      <c r="DM19">
        <v>9199.7000000000007</v>
      </c>
      <c r="DN19">
        <v>9188.2000000000007</v>
      </c>
      <c r="DO19">
        <v>9237.7000000000007</v>
      </c>
      <c r="DP19">
        <v>9189.2999999999993</v>
      </c>
      <c r="DQ19">
        <v>9247.7000000000007</v>
      </c>
      <c r="DR19">
        <v>9307.1</v>
      </c>
      <c r="DS19">
        <v>9517.1</v>
      </c>
      <c r="DT19">
        <v>9628.9</v>
      </c>
      <c r="DU19">
        <v>9660.7999999999993</v>
      </c>
      <c r="DV19">
        <v>9770.7000000000007</v>
      </c>
      <c r="DW19">
        <v>9926.5</v>
      </c>
      <c r="DX19">
        <v>10044</v>
      </c>
      <c r="DY19">
        <v>10221</v>
      </c>
      <c r="DZ19" s="3">
        <f>DY19/C19</f>
        <v>4.0039957691855683</v>
      </c>
      <c r="EA19">
        <f>DY19-C19</f>
        <v>7668.3</v>
      </c>
      <c r="ED19" s="4" t="s">
        <v>71</v>
      </c>
    </row>
    <row r="20" spans="1:134" x14ac:dyDescent="0.25">
      <c r="A20" s="5"/>
      <c r="B20" s="6" t="s">
        <v>72</v>
      </c>
      <c r="C20" s="7">
        <f>C31/(C31+C59+C33)</f>
        <v>0.15150534153447717</v>
      </c>
      <c r="D20" s="7">
        <f t="shared" ref="D20:BO20" si="0">D31/(D31+D59+D33)</f>
        <v>0.14954492205100478</v>
      </c>
      <c r="E20" s="7">
        <f t="shared" si="0"/>
        <v>0.14831124223875999</v>
      </c>
      <c r="F20" s="7">
        <f t="shared" si="0"/>
        <v>0.14775668679896461</v>
      </c>
      <c r="G20" s="7">
        <f t="shared" si="0"/>
        <v>0.14741776107427898</v>
      </c>
      <c r="H20" s="7">
        <f t="shared" si="0"/>
        <v>0.14643592913061393</v>
      </c>
      <c r="I20" s="7">
        <f t="shared" si="0"/>
        <v>0.1462812259605652</v>
      </c>
      <c r="J20" s="7">
        <f t="shared" si="0"/>
        <v>0.14520341934462561</v>
      </c>
      <c r="K20" s="7">
        <f t="shared" si="0"/>
        <v>0.14619676253339622</v>
      </c>
      <c r="L20" s="7">
        <f t="shared" si="0"/>
        <v>0.14816268844221106</v>
      </c>
      <c r="M20" s="7">
        <f t="shared" si="0"/>
        <v>0.14987080103359174</v>
      </c>
      <c r="N20" s="7">
        <f t="shared" si="0"/>
        <v>0.15000193102382881</v>
      </c>
      <c r="O20" s="7">
        <f t="shared" si="0"/>
        <v>0.15012955342173448</v>
      </c>
      <c r="P20" s="7">
        <f t="shared" si="0"/>
        <v>0.149515579994763</v>
      </c>
      <c r="Q20" s="7">
        <f t="shared" si="0"/>
        <v>0.14951513587257104</v>
      </c>
      <c r="R20" s="7">
        <f t="shared" si="0"/>
        <v>0.15210236307828853</v>
      </c>
      <c r="S20" s="7">
        <f t="shared" si="0"/>
        <v>0.15569823434991975</v>
      </c>
      <c r="T20" s="7">
        <f t="shared" si="0"/>
        <v>0.15564489359347913</v>
      </c>
      <c r="U20" s="7">
        <f t="shared" si="0"/>
        <v>0.15516864573468347</v>
      </c>
      <c r="V20" s="7">
        <f t="shared" si="0"/>
        <v>0.15472841376325469</v>
      </c>
      <c r="W20" s="7">
        <f t="shared" si="0"/>
        <v>0.15310579962353946</v>
      </c>
      <c r="X20" s="7">
        <f t="shared" si="0"/>
        <v>0.1509985387238188</v>
      </c>
      <c r="Y20" s="7">
        <f t="shared" si="0"/>
        <v>0.15157391695813277</v>
      </c>
      <c r="Z20" s="7">
        <f t="shared" si="0"/>
        <v>0.14988306273938243</v>
      </c>
      <c r="AA20" s="7">
        <f t="shared" si="0"/>
        <v>0.15202989638185832</v>
      </c>
      <c r="AB20" s="7">
        <f t="shared" si="0"/>
        <v>0.14991064928188499</v>
      </c>
      <c r="AC20" s="7">
        <f t="shared" si="0"/>
        <v>0.15061249958947751</v>
      </c>
      <c r="AD20" s="7">
        <f t="shared" si="0"/>
        <v>0.14816824100076589</v>
      </c>
      <c r="AE20" s="7">
        <f t="shared" si="0"/>
        <v>0.14838302571383499</v>
      </c>
      <c r="AF20" s="7">
        <f t="shared" si="0"/>
        <v>0.14679209320913647</v>
      </c>
      <c r="AG20" s="7">
        <f t="shared" si="0"/>
        <v>0.14685969896633017</v>
      </c>
      <c r="AH20" s="7">
        <f t="shared" si="0"/>
        <v>0.14645748389765409</v>
      </c>
      <c r="AI20" s="7">
        <f t="shared" si="0"/>
        <v>0.14767428304966193</v>
      </c>
      <c r="AJ20" s="7">
        <f t="shared" si="0"/>
        <v>0.14899812599106241</v>
      </c>
      <c r="AK20" s="7">
        <f t="shared" si="0"/>
        <v>0.14910688970796709</v>
      </c>
      <c r="AL20" s="7">
        <f t="shared" si="0"/>
        <v>0.14987370193657032</v>
      </c>
      <c r="AM20" s="7">
        <f t="shared" si="0"/>
        <v>0.14962807289218263</v>
      </c>
      <c r="AN20" s="7">
        <f t="shared" si="0"/>
        <v>0.14895983075212238</v>
      </c>
      <c r="AO20" s="7">
        <f t="shared" si="0"/>
        <v>0.14937115333154938</v>
      </c>
      <c r="AP20" s="7">
        <f t="shared" si="0"/>
        <v>0.14940836181961611</v>
      </c>
      <c r="AQ20" s="7">
        <f t="shared" si="0"/>
        <v>0.1496691822598987</v>
      </c>
      <c r="AR20" s="7">
        <f t="shared" si="0"/>
        <v>0.1498805226498551</v>
      </c>
      <c r="AS20" s="7">
        <f t="shared" si="0"/>
        <v>0.14882901657239256</v>
      </c>
      <c r="AT20" s="7">
        <f t="shared" si="0"/>
        <v>0.14864008578670307</v>
      </c>
      <c r="AU20" s="7">
        <f t="shared" si="0"/>
        <v>0.15059069473479508</v>
      </c>
      <c r="AV20" s="7">
        <f t="shared" si="0"/>
        <v>0.1503967874557797</v>
      </c>
      <c r="AW20" s="7">
        <f t="shared" si="0"/>
        <v>0.1499202177585883</v>
      </c>
      <c r="AX20" s="7">
        <f t="shared" si="0"/>
        <v>0.15092364245498116</v>
      </c>
      <c r="AY20" s="7">
        <f t="shared" si="0"/>
        <v>0.15022810218978103</v>
      </c>
      <c r="AZ20" s="7">
        <f t="shared" si="0"/>
        <v>0.15095995858560851</v>
      </c>
      <c r="BA20" s="7">
        <f t="shared" si="0"/>
        <v>0.15256652933971718</v>
      </c>
      <c r="BB20" s="7">
        <f t="shared" si="0"/>
        <v>0.15267142359902539</v>
      </c>
      <c r="BC20" s="7">
        <f t="shared" si="0"/>
        <v>0.1519040694611283</v>
      </c>
      <c r="BD20" s="7">
        <f t="shared" si="0"/>
        <v>0.15397021552897808</v>
      </c>
      <c r="BE20" s="7">
        <f t="shared" si="0"/>
        <v>0.154417254251348</v>
      </c>
      <c r="BF20" s="7">
        <f t="shared" si="0"/>
        <v>0.15601965601965601</v>
      </c>
      <c r="BG20" s="7">
        <f t="shared" si="0"/>
        <v>0.16097243234157002</v>
      </c>
      <c r="BH20" s="7">
        <f t="shared" si="0"/>
        <v>0.16426118286593203</v>
      </c>
      <c r="BI20" s="7">
        <f t="shared" si="0"/>
        <v>0.16813081115742226</v>
      </c>
      <c r="BJ20" s="7">
        <f t="shared" si="0"/>
        <v>0.17354124748490948</v>
      </c>
      <c r="BK20" s="7">
        <f t="shared" si="0"/>
        <v>0.173656475916732</v>
      </c>
      <c r="BL20" s="7">
        <f t="shared" si="0"/>
        <v>0.17080824900730116</v>
      </c>
      <c r="BM20" s="7">
        <f t="shared" si="0"/>
        <v>0.16983280271563814</v>
      </c>
      <c r="BN20" s="7">
        <f t="shared" si="0"/>
        <v>0.16778704510560608</v>
      </c>
      <c r="BO20" s="7">
        <f t="shared" si="0"/>
        <v>0.16793544773797425</v>
      </c>
      <c r="BP20" s="7">
        <f t="shared" ref="BP20:DY20" si="1">BP31/(BP31+BP59+BP33)</f>
        <v>0.16741829863470686</v>
      </c>
      <c r="BQ20" s="7">
        <f t="shared" si="1"/>
        <v>0.16536674075570823</v>
      </c>
      <c r="BR20" s="7">
        <f t="shared" si="1"/>
        <v>0.1631020278833967</v>
      </c>
      <c r="BS20" s="7">
        <f t="shared" si="1"/>
        <v>0.16178754464979034</v>
      </c>
      <c r="BT20" s="7">
        <f t="shared" si="1"/>
        <v>0.15924673705683473</v>
      </c>
      <c r="BU20" s="7">
        <f t="shared" si="1"/>
        <v>0.15780912065364069</v>
      </c>
      <c r="BV20" s="7">
        <f t="shared" si="1"/>
        <v>0.15923963851667186</v>
      </c>
      <c r="BW20" s="7">
        <f t="shared" si="1"/>
        <v>0.15507038308004761</v>
      </c>
      <c r="BX20" s="7">
        <f t="shared" si="1"/>
        <v>0.15509474190996941</v>
      </c>
      <c r="BY20" s="7">
        <f t="shared" si="1"/>
        <v>0.15627979839258957</v>
      </c>
      <c r="BZ20" s="7">
        <f t="shared" si="1"/>
        <v>0.15440801487160083</v>
      </c>
      <c r="CA20" s="7">
        <f t="shared" si="1"/>
        <v>0.1542609875028256</v>
      </c>
      <c r="CB20" s="7">
        <f t="shared" si="1"/>
        <v>0.1554096160299123</v>
      </c>
      <c r="CC20" s="7">
        <f t="shared" si="1"/>
        <v>0.15520107911412259</v>
      </c>
      <c r="CD20" s="7">
        <f t="shared" si="1"/>
        <v>0.15824482688295186</v>
      </c>
      <c r="CE20" s="7">
        <f t="shared" si="1"/>
        <v>0.15870167241672725</v>
      </c>
      <c r="CF20" s="7">
        <f t="shared" si="1"/>
        <v>0.15959931170108163</v>
      </c>
      <c r="CG20" s="7">
        <f t="shared" si="1"/>
        <v>0.16408179856789967</v>
      </c>
      <c r="CH20" s="7">
        <f t="shared" si="1"/>
        <v>0.16355485719567428</v>
      </c>
      <c r="CI20" s="7">
        <f t="shared" si="1"/>
        <v>0.16835835789014142</v>
      </c>
      <c r="CJ20" s="7">
        <f t="shared" si="1"/>
        <v>0.17011772369829228</v>
      </c>
      <c r="CK20" s="7">
        <f t="shared" si="1"/>
        <v>0.17169309321317072</v>
      </c>
      <c r="CL20" s="7">
        <f t="shared" si="1"/>
        <v>0.18498637512722024</v>
      </c>
      <c r="CM20" s="7">
        <f t="shared" si="1"/>
        <v>0.1910527570586833</v>
      </c>
      <c r="CN20" s="7">
        <f t="shared" si="1"/>
        <v>0.18854589626407975</v>
      </c>
      <c r="CO20" s="7">
        <f t="shared" si="1"/>
        <v>0.18570683359415752</v>
      </c>
      <c r="CP20" s="7">
        <f t="shared" si="1"/>
        <v>0.1802398424914981</v>
      </c>
      <c r="CQ20" s="7">
        <f t="shared" si="1"/>
        <v>0.17883676330760181</v>
      </c>
      <c r="CR20" s="7">
        <f t="shared" si="1"/>
        <v>0.17704449908780837</v>
      </c>
      <c r="CS20" s="7">
        <f t="shared" si="1"/>
        <v>0.1749988293870671</v>
      </c>
      <c r="CT20" s="7">
        <f t="shared" si="1"/>
        <v>0.17692007188061568</v>
      </c>
      <c r="CU20" s="7">
        <f t="shared" si="1"/>
        <v>0.17717801273727818</v>
      </c>
      <c r="CV20" s="7">
        <f t="shared" si="1"/>
        <v>0.17667183651126722</v>
      </c>
      <c r="CW20" s="7">
        <f t="shared" si="1"/>
        <v>0.17802543436512375</v>
      </c>
      <c r="CX20" s="7">
        <f t="shared" si="1"/>
        <v>0.18008884322494864</v>
      </c>
      <c r="CY20" s="7">
        <f t="shared" si="1"/>
        <v>0.17197524717262966</v>
      </c>
      <c r="CZ20" s="7">
        <f t="shared" si="1"/>
        <v>0.17309784528435182</v>
      </c>
      <c r="DA20" s="7">
        <f t="shared" si="1"/>
        <v>0.1746761210651705</v>
      </c>
      <c r="DB20" s="7">
        <f t="shared" si="1"/>
        <v>0.1728159369163727</v>
      </c>
      <c r="DC20" s="7">
        <f t="shared" si="1"/>
        <v>0.17187969514027374</v>
      </c>
      <c r="DD20" s="7">
        <f t="shared" si="1"/>
        <v>0.17306566859476011</v>
      </c>
      <c r="DE20" s="7">
        <f t="shared" si="1"/>
        <v>0.17449719078250955</v>
      </c>
      <c r="DF20" s="7">
        <f t="shared" si="1"/>
        <v>0.17511019135669748</v>
      </c>
      <c r="DG20" s="7">
        <f t="shared" si="1"/>
        <v>0.17438469152095018</v>
      </c>
      <c r="DH20" s="7">
        <f t="shared" si="1"/>
        <v>0.17446354444545656</v>
      </c>
      <c r="DI20" s="7">
        <f t="shared" si="1"/>
        <v>0.17369039409496079</v>
      </c>
      <c r="DJ20" s="7">
        <f t="shared" si="1"/>
        <v>0.17450667477265244</v>
      </c>
      <c r="DK20" s="7">
        <f t="shared" si="1"/>
        <v>0.17529282715317793</v>
      </c>
      <c r="DL20" s="7">
        <f t="shared" si="1"/>
        <v>0.17494511525795828</v>
      </c>
      <c r="DM20" s="7">
        <f t="shared" si="1"/>
        <v>0.17515678837906842</v>
      </c>
      <c r="DN20" s="7">
        <f t="shared" si="1"/>
        <v>0.17848693813862185</v>
      </c>
      <c r="DO20" s="7">
        <f t="shared" si="1"/>
        <v>0.17611918100242921</v>
      </c>
      <c r="DP20" s="7">
        <f t="shared" si="1"/>
        <v>0.17646550553614854</v>
      </c>
      <c r="DQ20" s="7">
        <f t="shared" si="1"/>
        <v>0.17690042265843528</v>
      </c>
      <c r="DR20" s="7">
        <f t="shared" si="1"/>
        <v>0.17680761979383464</v>
      </c>
      <c r="DS20" s="7">
        <f t="shared" si="1"/>
        <v>0.17454164982284259</v>
      </c>
      <c r="DT20" s="7">
        <f t="shared" si="1"/>
        <v>0.1754541479038873</v>
      </c>
      <c r="DU20" s="7">
        <f t="shared" si="1"/>
        <v>0.17624439976011569</v>
      </c>
      <c r="DV20" s="7">
        <f t="shared" si="1"/>
        <v>0.17949448202207191</v>
      </c>
      <c r="DW20" s="7">
        <f t="shared" si="1"/>
        <v>0.17845141416970034</v>
      </c>
      <c r="DX20" s="7">
        <f t="shared" si="1"/>
        <v>0.17829537493252479</v>
      </c>
      <c r="DY20" s="7">
        <f t="shared" si="1"/>
        <v>0.17847468576804071</v>
      </c>
      <c r="DZ20" s="5"/>
      <c r="EA20" s="5"/>
      <c r="EB20" s="5"/>
      <c r="EC20" s="5"/>
      <c r="ED20" s="5"/>
    </row>
    <row r="21" spans="1:134" x14ac:dyDescent="0.25">
      <c r="A21" s="5"/>
      <c r="B21" s="6" t="s">
        <v>73</v>
      </c>
      <c r="C21" s="7">
        <f>C38/(C31+C38+C33)</f>
        <v>0.22975672817017279</v>
      </c>
      <c r="D21" s="7">
        <f t="shared" ref="D21:BO21" si="2">D38/(D31+D38+D33)</f>
        <v>0.23530087276067985</v>
      </c>
      <c r="E21" s="7">
        <f t="shared" si="2"/>
        <v>0.23942397606134277</v>
      </c>
      <c r="F21" s="7">
        <f t="shared" si="2"/>
        <v>0.23638296312587054</v>
      </c>
      <c r="G21" s="7">
        <f t="shared" si="2"/>
        <v>0.23982192862784518</v>
      </c>
      <c r="H21" s="7">
        <f t="shared" si="2"/>
        <v>0.23896852164137161</v>
      </c>
      <c r="I21" s="7">
        <f t="shared" si="2"/>
        <v>0.23841928909461468</v>
      </c>
      <c r="J21" s="7">
        <f t="shared" si="2"/>
        <v>0.24342171759711598</v>
      </c>
      <c r="K21" s="7">
        <f t="shared" si="2"/>
        <v>0.23673524180286606</v>
      </c>
      <c r="L21" s="7">
        <f t="shared" si="2"/>
        <v>0.23494156427929277</v>
      </c>
      <c r="M21" s="7">
        <f t="shared" si="2"/>
        <v>0.23401871622512191</v>
      </c>
      <c r="N21" s="7">
        <f t="shared" si="2"/>
        <v>0.22825235109717867</v>
      </c>
      <c r="O21" s="7">
        <f t="shared" si="2"/>
        <v>0.22953507813002383</v>
      </c>
      <c r="P21" s="7">
        <f t="shared" si="2"/>
        <v>0.23169654127745518</v>
      </c>
      <c r="Q21" s="7">
        <f t="shared" si="2"/>
        <v>0.22564312220894395</v>
      </c>
      <c r="R21" s="7">
        <f t="shared" si="2"/>
        <v>0.22487512173667179</v>
      </c>
      <c r="S21" s="7">
        <f t="shared" si="2"/>
        <v>0.23103686058174525</v>
      </c>
      <c r="T21" s="7">
        <f t="shared" si="2"/>
        <v>0.22947152577127411</v>
      </c>
      <c r="U21" s="7">
        <f t="shared" si="2"/>
        <v>0.22722790583014912</v>
      </c>
      <c r="V21" s="7">
        <f t="shared" si="2"/>
        <v>0.22392487918272466</v>
      </c>
      <c r="W21" s="7">
        <f t="shared" si="2"/>
        <v>0.22346200241254524</v>
      </c>
      <c r="X21" s="7">
        <f t="shared" si="2"/>
        <v>0.22260916153227966</v>
      </c>
      <c r="Y21" s="7">
        <f t="shared" si="2"/>
        <v>0.21995089193266867</v>
      </c>
      <c r="Z21" s="7">
        <f t="shared" si="2"/>
        <v>0.22393643244497288</v>
      </c>
      <c r="AA21" s="7">
        <f t="shared" si="2"/>
        <v>0.22238410210087711</v>
      </c>
      <c r="AB21" s="7">
        <f t="shared" si="2"/>
        <v>0.22727402135231314</v>
      </c>
      <c r="AC21" s="7">
        <f t="shared" si="2"/>
        <v>0.22767756482525364</v>
      </c>
      <c r="AD21" s="7">
        <f t="shared" si="2"/>
        <v>0.23621550447138859</v>
      </c>
      <c r="AE21" s="7">
        <f t="shared" si="2"/>
        <v>0.24020668758792341</v>
      </c>
      <c r="AF21" s="7">
        <f t="shared" si="2"/>
        <v>0.24343146565368784</v>
      </c>
      <c r="AG21" s="7">
        <f t="shared" si="2"/>
        <v>0.24627738364387622</v>
      </c>
      <c r="AH21" s="7">
        <f t="shared" si="2"/>
        <v>0.24973270200091646</v>
      </c>
      <c r="AI21" s="7">
        <f t="shared" si="2"/>
        <v>0.24436413263243026</v>
      </c>
      <c r="AJ21" s="7">
        <f t="shared" si="2"/>
        <v>0.2436346355860137</v>
      </c>
      <c r="AK21" s="7">
        <f t="shared" si="2"/>
        <v>0.24878670523064855</v>
      </c>
      <c r="AL21" s="7">
        <f t="shared" si="2"/>
        <v>0.24831629439410824</v>
      </c>
      <c r="AM21" s="7">
        <f t="shared" si="2"/>
        <v>0.25033416077907195</v>
      </c>
      <c r="AN21" s="7">
        <f t="shared" si="2"/>
        <v>0.24990617376618507</v>
      </c>
      <c r="AO21" s="7">
        <f t="shared" si="2"/>
        <v>0.24890183566837748</v>
      </c>
      <c r="AP21" s="7">
        <f t="shared" si="2"/>
        <v>0.25048830342947992</v>
      </c>
      <c r="AQ21" s="7">
        <f t="shared" si="2"/>
        <v>0.24934746235359728</v>
      </c>
      <c r="AR21" s="7">
        <f t="shared" si="2"/>
        <v>0.24939637385311031</v>
      </c>
      <c r="AS21" s="7">
        <f t="shared" si="2"/>
        <v>0.25279488444949894</v>
      </c>
      <c r="AT21" s="7">
        <f t="shared" si="2"/>
        <v>0.24747015950142603</v>
      </c>
      <c r="AU21" s="7">
        <f t="shared" si="2"/>
        <v>0.23714675911335226</v>
      </c>
      <c r="AV21" s="7">
        <f t="shared" si="2"/>
        <v>0.23522231187801296</v>
      </c>
      <c r="AW21" s="7">
        <f t="shared" si="2"/>
        <v>0.23632856127525637</v>
      </c>
      <c r="AX21" s="7">
        <f t="shared" si="2"/>
        <v>0.23150976766621112</v>
      </c>
      <c r="AY21" s="7">
        <f t="shared" si="2"/>
        <v>0.23225425563317914</v>
      </c>
      <c r="AZ21" s="7">
        <f t="shared" si="2"/>
        <v>0.2318882916569292</v>
      </c>
      <c r="BA21" s="7">
        <f t="shared" si="2"/>
        <v>0.2267513709739708</v>
      </c>
      <c r="BB21" s="7">
        <f t="shared" si="2"/>
        <v>0.22289931869795609</v>
      </c>
      <c r="BC21" s="7">
        <f t="shared" si="2"/>
        <v>0.21793860212488764</v>
      </c>
      <c r="BD21" s="7">
        <f t="shared" si="2"/>
        <v>0.21797229150357739</v>
      </c>
      <c r="BE21" s="7">
        <f t="shared" si="2"/>
        <v>0.2124269400233792</v>
      </c>
      <c r="BF21" s="7">
        <f t="shared" si="2"/>
        <v>0.20644963587857809</v>
      </c>
      <c r="BG21" s="7">
        <f t="shared" si="2"/>
        <v>0.20406048929441273</v>
      </c>
      <c r="BH21" s="7">
        <f t="shared" si="2"/>
        <v>0.2046240040746535</v>
      </c>
      <c r="BI21" s="7">
        <f t="shared" si="2"/>
        <v>0.20158124518472323</v>
      </c>
      <c r="BJ21" s="7">
        <f t="shared" si="2"/>
        <v>0.19622404492721493</v>
      </c>
      <c r="BK21" s="7">
        <f t="shared" si="2"/>
        <v>0.2097987879675571</v>
      </c>
      <c r="BL21" s="7">
        <f t="shared" si="2"/>
        <v>0.2127794485307439</v>
      </c>
      <c r="BM21" s="7">
        <f t="shared" si="2"/>
        <v>0.21600979897687153</v>
      </c>
      <c r="BN21" s="7">
        <f t="shared" si="2"/>
        <v>0.22471370652251227</v>
      </c>
      <c r="BO21" s="7">
        <f t="shared" si="2"/>
        <v>0.22570628022772296</v>
      </c>
      <c r="BP21" s="7">
        <f t="shared" ref="BP21:DY21" si="3">BP38/(BP31+BP38+BP33)</f>
        <v>0.22679412335314558</v>
      </c>
      <c r="BQ21" s="7">
        <f t="shared" si="3"/>
        <v>0.23192275020369957</v>
      </c>
      <c r="BR21" s="7">
        <f t="shared" si="3"/>
        <v>0.23324735664383447</v>
      </c>
      <c r="BS21" s="7">
        <f t="shared" si="3"/>
        <v>0.24321602980415852</v>
      </c>
      <c r="BT21" s="7">
        <f t="shared" si="3"/>
        <v>0.24655416296588706</v>
      </c>
      <c r="BU21" s="7">
        <f t="shared" si="3"/>
        <v>0.24889161171747792</v>
      </c>
      <c r="BV21" s="7">
        <f t="shared" si="3"/>
        <v>0.24876394066915208</v>
      </c>
      <c r="BW21" s="7">
        <f t="shared" si="3"/>
        <v>0.25675464137002596</v>
      </c>
      <c r="BX21" s="7">
        <f t="shared" si="3"/>
        <v>0.26392871930927664</v>
      </c>
      <c r="BY21" s="7">
        <f t="shared" si="3"/>
        <v>0.25778549347465241</v>
      </c>
      <c r="BZ21" s="7">
        <f t="shared" si="3"/>
        <v>0.27002173302384724</v>
      </c>
      <c r="CA21" s="7">
        <f t="shared" si="3"/>
        <v>0.26924582179767792</v>
      </c>
      <c r="CB21" s="7">
        <f t="shared" si="3"/>
        <v>0.26778091832025847</v>
      </c>
      <c r="CC21" s="7">
        <f t="shared" si="3"/>
        <v>0.27667877999462681</v>
      </c>
      <c r="CD21" s="7">
        <f t="shared" si="3"/>
        <v>0.26771587037923367</v>
      </c>
      <c r="CE21" s="7">
        <f t="shared" si="3"/>
        <v>0.2612554955757137</v>
      </c>
      <c r="CF21" s="7">
        <f t="shared" si="3"/>
        <v>0.26400595968932361</v>
      </c>
      <c r="CG21" s="7">
        <f t="shared" si="3"/>
        <v>0.2544489932325173</v>
      </c>
      <c r="CH21" s="7">
        <f t="shared" si="3"/>
        <v>0.25556060543458797</v>
      </c>
      <c r="CI21" s="7">
        <f t="shared" si="3"/>
        <v>0.24701761160683502</v>
      </c>
      <c r="CJ21" s="7">
        <f t="shared" si="3"/>
        <v>0.2473315245086562</v>
      </c>
      <c r="CK21" s="7">
        <f t="shared" si="3"/>
        <v>0.25922673727439743</v>
      </c>
      <c r="CL21" s="7">
        <f t="shared" si="3"/>
        <v>0.24388895033735208</v>
      </c>
      <c r="CM21" s="7">
        <f t="shared" si="3"/>
        <v>0.23971403559964985</v>
      </c>
      <c r="CN21" s="7">
        <f t="shared" si="3"/>
        <v>0.23431848257609172</v>
      </c>
      <c r="CO21" s="7">
        <f t="shared" si="3"/>
        <v>0.23887340472348542</v>
      </c>
      <c r="CP21" s="7">
        <f t="shared" si="3"/>
        <v>0.25345681486358818</v>
      </c>
      <c r="CQ21" s="7">
        <f t="shared" si="3"/>
        <v>0.26532863750159119</v>
      </c>
      <c r="CR21" s="7">
        <f t="shared" si="3"/>
        <v>0.26654145798553147</v>
      </c>
      <c r="CS21" s="7">
        <f t="shared" si="3"/>
        <v>0.27684944730723737</v>
      </c>
      <c r="CT21" s="7">
        <f t="shared" si="3"/>
        <v>0.27164150712664914</v>
      </c>
      <c r="CU21" s="7">
        <f t="shared" si="3"/>
        <v>0.26102871908055875</v>
      </c>
      <c r="CV21" s="7">
        <f t="shared" si="3"/>
        <v>0.27416619559072919</v>
      </c>
      <c r="CW21" s="7">
        <f t="shared" si="3"/>
        <v>0.27442670687951742</v>
      </c>
      <c r="CX21" s="7">
        <f t="shared" si="3"/>
        <v>0.27898494490144343</v>
      </c>
      <c r="CY21" s="7">
        <f t="shared" si="3"/>
        <v>0.27767451206952853</v>
      </c>
      <c r="CZ21" s="7">
        <f t="shared" si="3"/>
        <v>0.27838991463172524</v>
      </c>
      <c r="DA21" s="7">
        <f t="shared" si="3"/>
        <v>0.27299230060050328</v>
      </c>
      <c r="DB21" s="7">
        <f t="shared" si="3"/>
        <v>0.27296485357692402</v>
      </c>
      <c r="DC21" s="7">
        <f t="shared" si="3"/>
        <v>0.28063070100590082</v>
      </c>
      <c r="DD21" s="7">
        <f t="shared" si="3"/>
        <v>0.27915561608486844</v>
      </c>
      <c r="DE21" s="7">
        <f t="shared" si="3"/>
        <v>0.27593093057183171</v>
      </c>
      <c r="DF21" s="7">
        <f t="shared" si="3"/>
        <v>0.27549364509671542</v>
      </c>
      <c r="DG21" s="7">
        <f t="shared" si="3"/>
        <v>0.26364008658515181</v>
      </c>
      <c r="DH21" s="7">
        <f t="shared" si="3"/>
        <v>0.27302805413229791</v>
      </c>
      <c r="DI21" s="7">
        <f t="shared" si="3"/>
        <v>0.28075031788362648</v>
      </c>
      <c r="DJ21" s="7">
        <f t="shared" si="3"/>
        <v>0.27903378415984859</v>
      </c>
      <c r="DK21" s="7">
        <f t="shared" si="3"/>
        <v>0.26962596708863551</v>
      </c>
      <c r="DL21" s="7">
        <f t="shared" si="3"/>
        <v>0.26583266459265442</v>
      </c>
      <c r="DM21" s="7">
        <f t="shared" si="3"/>
        <v>0.26863919475635073</v>
      </c>
      <c r="DN21" s="7">
        <f t="shared" si="3"/>
        <v>0.26403430486928886</v>
      </c>
      <c r="DO21" s="7">
        <f t="shared" si="3"/>
        <v>0.2641458371672602</v>
      </c>
      <c r="DP21" s="7">
        <f t="shared" si="3"/>
        <v>0.25707072355892185</v>
      </c>
      <c r="DQ21" s="7">
        <f t="shared" si="3"/>
        <v>0.25672329335942989</v>
      </c>
      <c r="DR21" s="7">
        <f t="shared" si="3"/>
        <v>0.25457983689871172</v>
      </c>
      <c r="DS21" s="7">
        <f t="shared" si="3"/>
        <v>0.25447094672690979</v>
      </c>
      <c r="DT21" s="7">
        <f t="shared" si="3"/>
        <v>0.25760722816491849</v>
      </c>
      <c r="DU21" s="7">
        <f t="shared" si="3"/>
        <v>0.2524195468331108</v>
      </c>
      <c r="DV21" s="7">
        <f t="shared" si="3"/>
        <v>0.25500731779708719</v>
      </c>
      <c r="DW21" s="7">
        <f t="shared" si="3"/>
        <v>0.25547776154737317</v>
      </c>
      <c r="DX21" s="7">
        <f t="shared" si="3"/>
        <v>0.25792512943050577</v>
      </c>
      <c r="DY21" s="7">
        <f t="shared" si="3"/>
        <v>0.26241793936073421</v>
      </c>
      <c r="DZ21" s="5"/>
      <c r="EA21" s="5"/>
      <c r="EB21" s="5"/>
      <c r="EC21" s="5"/>
      <c r="ED21" s="5"/>
    </row>
    <row r="22" spans="1:134" x14ac:dyDescent="0.25">
      <c r="A22" s="5"/>
      <c r="B22" s="6" t="s">
        <v>74</v>
      </c>
      <c r="C22" s="7">
        <f>C33/(C33+C31+C59)</f>
        <v>0.75780418998288868</v>
      </c>
      <c r="D22" s="7">
        <f t="shared" ref="D22:BO22" si="4">D33/(D33+D31+D59)</f>
        <v>0.75056321528341008</v>
      </c>
      <c r="E22" s="7">
        <f t="shared" si="4"/>
        <v>0.74710467215641385</v>
      </c>
      <c r="F22" s="7">
        <f t="shared" si="4"/>
        <v>0.75099223468507337</v>
      </c>
      <c r="G22" s="7">
        <f t="shared" si="4"/>
        <v>0.74671677716312657</v>
      </c>
      <c r="H22" s="7">
        <f t="shared" si="4"/>
        <v>0.74610630407910994</v>
      </c>
      <c r="I22" s="7">
        <f t="shared" si="4"/>
        <v>0.74634600591117051</v>
      </c>
      <c r="J22" s="7">
        <f t="shared" si="4"/>
        <v>0.74350957733101164</v>
      </c>
      <c r="K22" s="7">
        <f t="shared" si="4"/>
        <v>0.74736759390224727</v>
      </c>
      <c r="L22" s="7">
        <f t="shared" si="4"/>
        <v>0.75388662060301515</v>
      </c>
      <c r="M22" s="7">
        <f t="shared" si="4"/>
        <v>0.76023803930780676</v>
      </c>
      <c r="N22" s="7">
        <f t="shared" si="4"/>
        <v>0.76275441238944885</v>
      </c>
      <c r="O22" s="7">
        <f t="shared" si="4"/>
        <v>0.76295534217344918</v>
      </c>
      <c r="P22" s="7">
        <f t="shared" si="4"/>
        <v>0.76119402985074636</v>
      </c>
      <c r="Q22" s="7">
        <f t="shared" si="4"/>
        <v>0.75837911581431361</v>
      </c>
      <c r="R22" s="7">
        <f t="shared" si="4"/>
        <v>0.76032691098701966</v>
      </c>
      <c r="S22" s="7">
        <f t="shared" si="4"/>
        <v>0.76008809586024118</v>
      </c>
      <c r="T22" s="7">
        <f t="shared" si="4"/>
        <v>0.75908235901597021</v>
      </c>
      <c r="U22" s="7">
        <f t="shared" si="4"/>
        <v>0.75828658847526775</v>
      </c>
      <c r="V22" s="7">
        <f t="shared" si="4"/>
        <v>0.76040539565750553</v>
      </c>
      <c r="W22" s="7">
        <f t="shared" si="4"/>
        <v>0.76140924104130425</v>
      </c>
      <c r="X22" s="7">
        <f t="shared" si="4"/>
        <v>0.75770649224131936</v>
      </c>
      <c r="Y22" s="7">
        <f t="shared" si="4"/>
        <v>0.76154032621117151</v>
      </c>
      <c r="Z22" s="7">
        <f t="shared" si="4"/>
        <v>0.7571772362132666</v>
      </c>
      <c r="AA22" s="7">
        <f t="shared" si="4"/>
        <v>0.75461185663325969</v>
      </c>
      <c r="AB22" s="7">
        <f t="shared" si="4"/>
        <v>0.7482957177841022</v>
      </c>
      <c r="AC22" s="7">
        <f t="shared" si="4"/>
        <v>0.74931853262832937</v>
      </c>
      <c r="AD22" s="7">
        <f t="shared" si="4"/>
        <v>0.74036252233852429</v>
      </c>
      <c r="AE22" s="7">
        <f t="shared" si="4"/>
        <v>0.73771888310459055</v>
      </c>
      <c r="AF22" s="7">
        <f t="shared" si="4"/>
        <v>0.73488272003443078</v>
      </c>
      <c r="AG22" s="7">
        <f t="shared" si="4"/>
        <v>0.72976485522577528</v>
      </c>
      <c r="AH22" s="7">
        <f t="shared" si="4"/>
        <v>0.72431011050050231</v>
      </c>
      <c r="AI22" s="7">
        <f t="shared" si="4"/>
        <v>0.72371182093728137</v>
      </c>
      <c r="AJ22" s="7">
        <f t="shared" si="4"/>
        <v>0.72287732449185527</v>
      </c>
      <c r="AK22" s="7">
        <f t="shared" si="4"/>
        <v>0.71984689537850866</v>
      </c>
      <c r="AL22" s="7">
        <f t="shared" si="4"/>
        <v>0.72096547852932924</v>
      </c>
      <c r="AM22" s="7">
        <f t="shared" si="4"/>
        <v>0.71888394215081719</v>
      </c>
      <c r="AN22" s="7">
        <f t="shared" si="4"/>
        <v>0.71838129593967825</v>
      </c>
      <c r="AO22" s="7">
        <f t="shared" si="4"/>
        <v>0.71998929622691998</v>
      </c>
      <c r="AP22" s="7">
        <f t="shared" si="4"/>
        <v>0.71835393110702073</v>
      </c>
      <c r="AQ22" s="7">
        <f t="shared" si="4"/>
        <v>0.71996795203142772</v>
      </c>
      <c r="AR22" s="7">
        <f t="shared" si="4"/>
        <v>0.71940617214906699</v>
      </c>
      <c r="AS22" s="7">
        <f t="shared" si="4"/>
        <v>0.71506896893916838</v>
      </c>
      <c r="AT22" s="7">
        <f t="shared" si="4"/>
        <v>0.71948722947943067</v>
      </c>
      <c r="AU22" s="7">
        <f t="shared" si="4"/>
        <v>0.73199961106519518</v>
      </c>
      <c r="AV22" s="7">
        <f t="shared" si="4"/>
        <v>0.73314848455875326</v>
      </c>
      <c r="AW22" s="7">
        <f t="shared" si="4"/>
        <v>0.73254176834991547</v>
      </c>
      <c r="AX22" s="7">
        <f t="shared" si="4"/>
        <v>0.73868130845470203</v>
      </c>
      <c r="AY22" s="7">
        <f t="shared" si="4"/>
        <v>0.73966697080291965</v>
      </c>
      <c r="AZ22" s="7">
        <f t="shared" si="4"/>
        <v>0.73677102793220639</v>
      </c>
      <c r="BA22" s="7">
        <f t="shared" si="4"/>
        <v>0.73920498830865167</v>
      </c>
      <c r="BB22" s="7">
        <f t="shared" si="4"/>
        <v>0.74060215802297247</v>
      </c>
      <c r="BC22" s="7">
        <f t="shared" si="4"/>
        <v>0.74628564203072634</v>
      </c>
      <c r="BD22" s="7">
        <f t="shared" si="4"/>
        <v>0.7457637768887585</v>
      </c>
      <c r="BE22" s="7">
        <f t="shared" si="4"/>
        <v>0.75377436748237248</v>
      </c>
      <c r="BF22" s="7">
        <f t="shared" si="4"/>
        <v>0.76062965893474366</v>
      </c>
      <c r="BG22" s="7">
        <f t="shared" si="4"/>
        <v>0.75916120356362404</v>
      </c>
      <c r="BH22" s="7">
        <f t="shared" si="4"/>
        <v>0.75702155453951658</v>
      </c>
      <c r="BI22" s="7">
        <f t="shared" si="4"/>
        <v>0.76218873570588863</v>
      </c>
      <c r="BJ22" s="7">
        <f t="shared" si="4"/>
        <v>0.77803779196920664</v>
      </c>
      <c r="BK22" s="7">
        <f t="shared" si="4"/>
        <v>0.76615712916993295</v>
      </c>
      <c r="BL22" s="7">
        <f t="shared" si="4"/>
        <v>0.75684215020707912</v>
      </c>
      <c r="BM22" s="7">
        <f t="shared" si="4"/>
        <v>0.74783360391321774</v>
      </c>
      <c r="BN22" s="7">
        <f t="shared" si="4"/>
        <v>0.73679405784472396</v>
      </c>
      <c r="BO22" s="7">
        <f t="shared" si="4"/>
        <v>0.73202099193096715</v>
      </c>
      <c r="BP22" s="7">
        <f t="shared" ref="BP22:DY22" si="5">BP33/(BP33+BP31+BP59)</f>
        <v>0.73536376927987479</v>
      </c>
      <c r="BQ22" s="7">
        <f t="shared" si="5"/>
        <v>0.72986461911497269</v>
      </c>
      <c r="BR22" s="7">
        <f t="shared" si="5"/>
        <v>0.72583967046894793</v>
      </c>
      <c r="BS22" s="7">
        <f t="shared" si="5"/>
        <v>0.71365895325361084</v>
      </c>
      <c r="BT22" s="7">
        <f t="shared" si="5"/>
        <v>0.7059856827153731</v>
      </c>
      <c r="BU22" s="7">
        <f t="shared" si="5"/>
        <v>0.70340314620034383</v>
      </c>
      <c r="BV22" s="7">
        <f t="shared" si="5"/>
        <v>0.70139130753579093</v>
      </c>
      <c r="BW22" s="7">
        <f t="shared" si="5"/>
        <v>0.67622032355206951</v>
      </c>
      <c r="BX22" s="7">
        <f t="shared" si="5"/>
        <v>0.67019154716462048</v>
      </c>
      <c r="BY22" s="7">
        <f t="shared" si="5"/>
        <v>0.67363097670617089</v>
      </c>
      <c r="BZ22" s="7">
        <f t="shared" si="5"/>
        <v>0.65785447546350373</v>
      </c>
      <c r="CA22" s="7">
        <f t="shared" si="5"/>
        <v>0.65973455614040755</v>
      </c>
      <c r="CB22" s="7">
        <f t="shared" si="5"/>
        <v>0.65591294760557972</v>
      </c>
      <c r="CC22" s="7">
        <f t="shared" si="5"/>
        <v>0.64713909279126669</v>
      </c>
      <c r="CD22" s="7">
        <f t="shared" si="5"/>
        <v>0.6578447829565599</v>
      </c>
      <c r="CE22" s="7">
        <f t="shared" si="5"/>
        <v>0.66277828488327106</v>
      </c>
      <c r="CF22" s="7">
        <f t="shared" si="5"/>
        <v>0.66006022615535886</v>
      </c>
      <c r="CG22" s="7">
        <f t="shared" si="5"/>
        <v>0.67299333979550358</v>
      </c>
      <c r="CH22" s="7">
        <f t="shared" si="5"/>
        <v>0.66913146624765085</v>
      </c>
      <c r="CI22" s="7">
        <f t="shared" si="5"/>
        <v>0.68291313906169604</v>
      </c>
      <c r="CJ22" s="7">
        <f t="shared" si="5"/>
        <v>0.67750841437500975</v>
      </c>
      <c r="CK22" s="7">
        <f t="shared" si="5"/>
        <v>0.67162388693231634</v>
      </c>
      <c r="CL22" s="7">
        <f t="shared" si="5"/>
        <v>0.71274500147739583</v>
      </c>
      <c r="CM22" s="7">
        <f t="shared" si="5"/>
        <v>0.69634889819829027</v>
      </c>
      <c r="CN22" s="7">
        <f t="shared" si="5"/>
        <v>0.69614855337150239</v>
      </c>
      <c r="CO22" s="7">
        <f t="shared" si="5"/>
        <v>0.68739798408130981</v>
      </c>
      <c r="CP22" s="7">
        <f t="shared" si="5"/>
        <v>0.66840229754137048</v>
      </c>
      <c r="CQ22" s="7">
        <f t="shared" si="5"/>
        <v>0.65824885980886694</v>
      </c>
      <c r="CR22" s="7">
        <f t="shared" si="5"/>
        <v>0.65933211707781392</v>
      </c>
      <c r="CS22" s="7">
        <f t="shared" si="5"/>
        <v>0.65515303813076531</v>
      </c>
      <c r="CT22" s="7">
        <f t="shared" si="5"/>
        <v>0.66072349402297059</v>
      </c>
      <c r="CU22" s="7">
        <f t="shared" si="5"/>
        <v>0.67161318246460155</v>
      </c>
      <c r="CV22" s="7">
        <f t="shared" si="5"/>
        <v>0.66285010491743457</v>
      </c>
      <c r="CW22" s="7">
        <f t="shared" si="5"/>
        <v>0.66596603710816416</v>
      </c>
      <c r="CX22" s="7">
        <f t="shared" si="5"/>
        <v>0.66219932309923846</v>
      </c>
      <c r="CY22" s="7">
        <f t="shared" si="5"/>
        <v>0.64619105199516325</v>
      </c>
      <c r="CZ22" s="7">
        <f t="shared" si="5"/>
        <v>0.64860473330978452</v>
      </c>
      <c r="DA22" s="7">
        <f t="shared" si="5"/>
        <v>0.64794113086259641</v>
      </c>
      <c r="DB22" s="7">
        <f t="shared" si="5"/>
        <v>0.65078508680915814</v>
      </c>
      <c r="DC22" s="7">
        <f t="shared" si="5"/>
        <v>0.64569617832654957</v>
      </c>
      <c r="DD22" s="7">
        <f t="shared" si="5"/>
        <v>0.64815243280027224</v>
      </c>
      <c r="DE22" s="7">
        <f t="shared" si="5"/>
        <v>0.64724642401541677</v>
      </c>
      <c r="DF22" s="7">
        <f t="shared" si="5"/>
        <v>0.64682326381423338</v>
      </c>
      <c r="DG22" s="7">
        <f t="shared" si="5"/>
        <v>0.65613988782580013</v>
      </c>
      <c r="DH22" s="7">
        <f t="shared" si="5"/>
        <v>0.6489908519525811</v>
      </c>
      <c r="DI22" s="7">
        <f t="shared" si="5"/>
        <v>0.6425816667943709</v>
      </c>
      <c r="DJ22" s="7">
        <f t="shared" si="5"/>
        <v>0.64581908453023285</v>
      </c>
      <c r="DK22" s="7">
        <f t="shared" si="5"/>
        <v>0.65908489150580607</v>
      </c>
      <c r="DL22" s="7">
        <f t="shared" si="5"/>
        <v>0.65811795230016967</v>
      </c>
      <c r="DM22" s="7">
        <f t="shared" si="5"/>
        <v>0.65877147319104634</v>
      </c>
      <c r="DN22" s="7">
        <f t="shared" si="5"/>
        <v>0.67244677102733164</v>
      </c>
      <c r="DO22" s="7">
        <f t="shared" si="5"/>
        <v>0.66637747260919145</v>
      </c>
      <c r="DP22" s="7">
        <f t="shared" si="5"/>
        <v>0.66623875180526582</v>
      </c>
      <c r="DQ22" s="7">
        <f t="shared" si="5"/>
        <v>0.67009229480117805</v>
      </c>
      <c r="DR22" s="7">
        <f t="shared" si="5"/>
        <v>0.67254719522048922</v>
      </c>
      <c r="DS22" s="7">
        <f t="shared" si="5"/>
        <v>0.66906047131001345</v>
      </c>
      <c r="DT22" s="7">
        <f t="shared" si="5"/>
        <v>0.66943232989398294</v>
      </c>
      <c r="DU22" s="7">
        <f t="shared" si="5"/>
        <v>0.67302830399454383</v>
      </c>
      <c r="DV22" s="7">
        <f t="shared" si="5"/>
        <v>0.68428859617894866</v>
      </c>
      <c r="DW22" s="7">
        <f t="shared" si="5"/>
        <v>0.68387706524782976</v>
      </c>
      <c r="DX22" s="7">
        <f t="shared" si="5"/>
        <v>0.67773834545016021</v>
      </c>
      <c r="DY22" s="7">
        <f t="shared" si="5"/>
        <v>0.67597556414412163</v>
      </c>
      <c r="DZ22" s="8"/>
      <c r="EA22" s="5"/>
      <c r="EB22" s="5"/>
      <c r="EC22" s="5"/>
      <c r="ED22" s="5"/>
    </row>
    <row r="23" spans="1:134" x14ac:dyDescent="0.25">
      <c r="A23" s="9"/>
      <c r="B23" s="10" t="s">
        <v>75</v>
      </c>
      <c r="C23" s="11">
        <f>C20*100/15.151</f>
        <v>0.99996925308215412</v>
      </c>
      <c r="D23" s="11">
        <f t="shared" ref="D23:BO23" si="6">D20*100/15.151</f>
        <v>0.98703004455814658</v>
      </c>
      <c r="E23" s="11">
        <f t="shared" si="6"/>
        <v>0.97888748095016831</v>
      </c>
      <c r="F23" s="11">
        <f t="shared" si="6"/>
        <v>0.97522729060104696</v>
      </c>
      <c r="G23" s="11">
        <f t="shared" si="6"/>
        <v>0.97299030476060311</v>
      </c>
      <c r="H23" s="11">
        <f t="shared" si="6"/>
        <v>0.96650999360183443</v>
      </c>
      <c r="I23" s="11">
        <f t="shared" si="6"/>
        <v>0.96548891796294101</v>
      </c>
      <c r="J23" s="11">
        <f t="shared" si="6"/>
        <v>0.95837515242971161</v>
      </c>
      <c r="K23" s="11">
        <f t="shared" si="6"/>
        <v>0.96493144038938838</v>
      </c>
      <c r="L23" s="11">
        <f t="shared" si="6"/>
        <v>0.97790699255633995</v>
      </c>
      <c r="M23" s="11">
        <f t="shared" si="6"/>
        <v>0.98918091897295057</v>
      </c>
      <c r="N23" s="11">
        <f t="shared" si="6"/>
        <v>0.99004640633508545</v>
      </c>
      <c r="O23" s="11">
        <f t="shared" si="6"/>
        <v>0.99088874280070283</v>
      </c>
      <c r="P23" s="11">
        <f t="shared" si="6"/>
        <v>0.98683638040236954</v>
      </c>
      <c r="Q23" s="11">
        <f t="shared" si="6"/>
        <v>0.98683344909623816</v>
      </c>
      <c r="R23" s="11">
        <f t="shared" si="6"/>
        <v>1.0039097292474988</v>
      </c>
      <c r="S23" s="11">
        <f t="shared" si="6"/>
        <v>1.0276432865812142</v>
      </c>
      <c r="T23" s="11">
        <f t="shared" si="6"/>
        <v>1.0272912256186333</v>
      </c>
      <c r="U23" s="11">
        <f t="shared" si="6"/>
        <v>1.0241478828769286</v>
      </c>
      <c r="V23" s="11">
        <f t="shared" si="6"/>
        <v>1.0212422530740854</v>
      </c>
      <c r="W23" s="11">
        <f t="shared" si="6"/>
        <v>1.0105326356249718</v>
      </c>
      <c r="X23" s="11">
        <f t="shared" si="6"/>
        <v>0.99662424080139134</v>
      </c>
      <c r="Y23" s="11">
        <f t="shared" si="6"/>
        <v>1.0004218662671294</v>
      </c>
      <c r="Z23" s="11">
        <f t="shared" si="6"/>
        <v>0.98926184898278946</v>
      </c>
      <c r="AA23" s="11">
        <f t="shared" si="6"/>
        <v>1.0034314327889797</v>
      </c>
      <c r="AB23" s="11">
        <f t="shared" si="6"/>
        <v>0.98944392635393708</v>
      </c>
      <c r="AC23" s="11">
        <f t="shared" si="6"/>
        <v>0.99407629588461155</v>
      </c>
      <c r="AD23" s="11">
        <f t="shared" si="6"/>
        <v>0.97794364068883832</v>
      </c>
      <c r="AE23" s="11">
        <f t="shared" si="6"/>
        <v>0.9793612679944228</v>
      </c>
      <c r="AF23" s="11">
        <f t="shared" si="6"/>
        <v>0.96886075644601999</v>
      </c>
      <c r="AG23" s="11">
        <f t="shared" si="6"/>
        <v>0.96930696961474605</v>
      </c>
      <c r="AH23" s="11">
        <f t="shared" si="6"/>
        <v>0.96665225990135362</v>
      </c>
      <c r="AI23" s="11">
        <f t="shared" si="6"/>
        <v>0.97468340736361914</v>
      </c>
      <c r="AJ23" s="11">
        <f t="shared" si="6"/>
        <v>0.98342106785731909</v>
      </c>
      <c r="AK23" s="11">
        <f t="shared" si="6"/>
        <v>0.98413893279629794</v>
      </c>
      <c r="AL23" s="11">
        <f t="shared" si="6"/>
        <v>0.98920006558359397</v>
      </c>
      <c r="AM23" s="11">
        <f t="shared" si="6"/>
        <v>0.98757885876960361</v>
      </c>
      <c r="AN23" s="11">
        <f t="shared" si="6"/>
        <v>0.98316831068657107</v>
      </c>
      <c r="AO23" s="11">
        <f t="shared" si="6"/>
        <v>0.98588313201471445</v>
      </c>
      <c r="AP23" s="11">
        <f t="shared" si="6"/>
        <v>0.98612871638582345</v>
      </c>
      <c r="AQ23" s="11">
        <f t="shared" si="6"/>
        <v>0.98785018982178541</v>
      </c>
      <c r="AR23" s="11">
        <f t="shared" si="6"/>
        <v>0.98924508382189369</v>
      </c>
      <c r="AS23" s="11">
        <f t="shared" si="6"/>
        <v>0.98230490774465418</v>
      </c>
      <c r="AT23" s="11">
        <f t="shared" si="6"/>
        <v>0.98105792216159371</v>
      </c>
      <c r="AU23" s="11">
        <f t="shared" si="6"/>
        <v>0.99393237895053188</v>
      </c>
      <c r="AV23" s="11">
        <f t="shared" si="6"/>
        <v>0.99265254739475739</v>
      </c>
      <c r="AW23" s="11">
        <f t="shared" si="6"/>
        <v>0.98950708044741797</v>
      </c>
      <c r="AX23" s="11">
        <f t="shared" si="6"/>
        <v>0.99612990861976869</v>
      </c>
      <c r="AY23" s="11">
        <f t="shared" si="6"/>
        <v>0.99153918678490549</v>
      </c>
      <c r="AZ23" s="11">
        <f t="shared" si="6"/>
        <v>0.99636960323152601</v>
      </c>
      <c r="BA23" s="11">
        <f t="shared" si="6"/>
        <v>1.0069733307353785</v>
      </c>
      <c r="BB23" s="11">
        <f t="shared" si="6"/>
        <v>1.0076656563858846</v>
      </c>
      <c r="BC23" s="11">
        <f t="shared" si="6"/>
        <v>1.0026009468756405</v>
      </c>
      <c r="BD23" s="11">
        <f t="shared" si="6"/>
        <v>1.0162379745823911</v>
      </c>
      <c r="BE23" s="11">
        <f t="shared" si="6"/>
        <v>1.0191885304689328</v>
      </c>
      <c r="BF23" s="11">
        <f t="shared" si="6"/>
        <v>1.0297647417309486</v>
      </c>
      <c r="BG23" s="11">
        <f t="shared" si="6"/>
        <v>1.0624541768963767</v>
      </c>
      <c r="BH23" s="11">
        <f t="shared" si="6"/>
        <v>1.0841606683778762</v>
      </c>
      <c r="BI23" s="11">
        <f t="shared" si="6"/>
        <v>1.109701083475825</v>
      </c>
      <c r="BJ23" s="11">
        <f t="shared" si="6"/>
        <v>1.1454111773804336</v>
      </c>
      <c r="BK23" s="11">
        <f t="shared" si="6"/>
        <v>1.1461717108886014</v>
      </c>
      <c r="BL23" s="11">
        <f t="shared" si="6"/>
        <v>1.1273727741225077</v>
      </c>
      <c r="BM23" s="11">
        <f t="shared" si="6"/>
        <v>1.1209346096999415</v>
      </c>
      <c r="BN23" s="11">
        <f t="shared" si="6"/>
        <v>1.1074321503901134</v>
      </c>
      <c r="BO23" s="11">
        <f t="shared" si="6"/>
        <v>1.1084116410664264</v>
      </c>
      <c r="BP23" s="11">
        <f t="shared" ref="BP23:DY23" si="7">BP20*100/15.151</f>
        <v>1.1049983409326571</v>
      </c>
      <c r="BQ23" s="11">
        <f t="shared" si="7"/>
        <v>1.0914575985460249</v>
      </c>
      <c r="BR23" s="11">
        <f t="shared" si="7"/>
        <v>1.0765099853699207</v>
      </c>
      <c r="BS23" s="11">
        <f t="shared" si="7"/>
        <v>1.0678341010480519</v>
      </c>
      <c r="BT23" s="11">
        <f t="shared" si="7"/>
        <v>1.0510642007579349</v>
      </c>
      <c r="BU23" s="11">
        <f t="shared" si="7"/>
        <v>1.0415756098847646</v>
      </c>
      <c r="BV23" s="11">
        <f t="shared" si="7"/>
        <v>1.0510173487998935</v>
      </c>
      <c r="BW23" s="11">
        <f t="shared" si="7"/>
        <v>1.0234993273054427</v>
      </c>
      <c r="BX23" s="11">
        <f t="shared" si="7"/>
        <v>1.0236601010492339</v>
      </c>
      <c r="BY23" s="11">
        <f t="shared" si="7"/>
        <v>1.0314817397702434</v>
      </c>
      <c r="BZ23" s="11">
        <f t="shared" si="7"/>
        <v>1.0191275484892142</v>
      </c>
      <c r="CA23" s="11">
        <f t="shared" si="7"/>
        <v>1.0181571348612344</v>
      </c>
      <c r="CB23" s="11">
        <f t="shared" si="7"/>
        <v>1.0257383409010119</v>
      </c>
      <c r="CC23" s="11">
        <f t="shared" si="7"/>
        <v>1.0243619504595247</v>
      </c>
      <c r="CD23" s="11">
        <f t="shared" si="7"/>
        <v>1.0444513687740207</v>
      </c>
      <c r="CE23" s="11">
        <f t="shared" si="7"/>
        <v>1.0474666518165616</v>
      </c>
      <c r="CF23" s="11">
        <f t="shared" si="7"/>
        <v>1.0533912725304049</v>
      </c>
      <c r="CG23" s="11">
        <f t="shared" si="7"/>
        <v>1.0829766917556576</v>
      </c>
      <c r="CH23" s="11">
        <f t="shared" si="7"/>
        <v>1.0794987604493056</v>
      </c>
      <c r="CI23" s="11">
        <f t="shared" si="7"/>
        <v>1.1112029429749943</v>
      </c>
      <c r="CJ23" s="11">
        <f t="shared" si="7"/>
        <v>1.1228151521239012</v>
      </c>
      <c r="CK23" s="11">
        <f t="shared" si="7"/>
        <v>1.133212944447038</v>
      </c>
      <c r="CL23" s="11">
        <f t="shared" si="7"/>
        <v>1.2209515881936521</v>
      </c>
      <c r="CM23" s="11">
        <f t="shared" si="7"/>
        <v>1.2609910702836995</v>
      </c>
      <c r="CN23" s="11">
        <f t="shared" si="7"/>
        <v>1.2444452264806267</v>
      </c>
      <c r="CO23" s="11">
        <f t="shared" si="7"/>
        <v>1.2257067757518152</v>
      </c>
      <c r="CP23" s="11">
        <f t="shared" si="7"/>
        <v>1.1896234076397472</v>
      </c>
      <c r="CQ23" s="11">
        <f t="shared" si="7"/>
        <v>1.1803627701643575</v>
      </c>
      <c r="CR23" s="11">
        <f t="shared" si="7"/>
        <v>1.1685334241159553</v>
      </c>
      <c r="CS23" s="11">
        <f t="shared" si="7"/>
        <v>1.1550315450271738</v>
      </c>
      <c r="CT23" s="11">
        <f t="shared" si="7"/>
        <v>1.1677121766260687</v>
      </c>
      <c r="CU23" s="11">
        <f t="shared" si="7"/>
        <v>1.1694146441639377</v>
      </c>
      <c r="CV23" s="11">
        <f t="shared" si="7"/>
        <v>1.1660737674824582</v>
      </c>
      <c r="CW23" s="11">
        <f t="shared" si="7"/>
        <v>1.1750078170755971</v>
      </c>
      <c r="CX23" s="11">
        <f t="shared" si="7"/>
        <v>1.1886267785951332</v>
      </c>
      <c r="CY23" s="11">
        <f t="shared" si="7"/>
        <v>1.1350752238969681</v>
      </c>
      <c r="CZ23" s="11">
        <f t="shared" si="7"/>
        <v>1.1424846233539159</v>
      </c>
      <c r="DA23" s="11">
        <f t="shared" si="7"/>
        <v>1.1529015976844466</v>
      </c>
      <c r="DB23" s="11">
        <f t="shared" si="7"/>
        <v>1.1406239648628651</v>
      </c>
      <c r="DC23" s="11">
        <f t="shared" si="7"/>
        <v>1.1344445590408141</v>
      </c>
      <c r="DD23" s="11">
        <f t="shared" si="7"/>
        <v>1.142272249981916</v>
      </c>
      <c r="DE23" s="11">
        <f t="shared" si="7"/>
        <v>1.1517206176655637</v>
      </c>
      <c r="DF23" s="11">
        <f t="shared" si="7"/>
        <v>1.1557665590172099</v>
      </c>
      <c r="DG23" s="11">
        <f t="shared" si="7"/>
        <v>1.150978097293579</v>
      </c>
      <c r="DH23" s="11">
        <f t="shared" si="7"/>
        <v>1.151498544290519</v>
      </c>
      <c r="DI23" s="11">
        <f t="shared" si="7"/>
        <v>1.1463955784764095</v>
      </c>
      <c r="DJ23" s="11">
        <f t="shared" si="7"/>
        <v>1.1517832141287865</v>
      </c>
      <c r="DK23" s="11">
        <f t="shared" si="7"/>
        <v>1.1569719962588469</v>
      </c>
      <c r="DL23" s="11">
        <f t="shared" si="7"/>
        <v>1.1546770197211953</v>
      </c>
      <c r="DM23" s="11">
        <f t="shared" si="7"/>
        <v>1.1560741098215856</v>
      </c>
      <c r="DN23" s="11">
        <f t="shared" si="7"/>
        <v>1.1780538455456526</v>
      </c>
      <c r="DO23" s="11">
        <f t="shared" si="7"/>
        <v>1.1624261171040142</v>
      </c>
      <c r="DP23" s="11">
        <f t="shared" si="7"/>
        <v>1.1647119367444296</v>
      </c>
      <c r="DQ23" s="11">
        <f t="shared" si="7"/>
        <v>1.1675824873502427</v>
      </c>
      <c r="DR23" s="11">
        <f t="shared" si="7"/>
        <v>1.1669699676182075</v>
      </c>
      <c r="DS23" s="11">
        <f t="shared" si="7"/>
        <v>1.1520140573087094</v>
      </c>
      <c r="DT23" s="11">
        <f t="shared" si="7"/>
        <v>1.1580367494151362</v>
      </c>
      <c r="DU23" s="11">
        <f t="shared" si="7"/>
        <v>1.1632525890047898</v>
      </c>
      <c r="DV23" s="11">
        <f t="shared" si="7"/>
        <v>1.184703861276958</v>
      </c>
      <c r="DW23" s="11">
        <f t="shared" si="7"/>
        <v>1.1778193793789211</v>
      </c>
      <c r="DX23" s="11">
        <f t="shared" si="7"/>
        <v>1.176789485397167</v>
      </c>
      <c r="DY23" s="11">
        <f t="shared" si="7"/>
        <v>1.1779729771502918</v>
      </c>
      <c r="DZ23" s="9"/>
      <c r="EA23" s="9"/>
      <c r="EB23" s="9"/>
      <c r="EC23" s="9"/>
      <c r="ED23" s="9"/>
    </row>
    <row r="24" spans="1:134" x14ac:dyDescent="0.25">
      <c r="A24" s="9"/>
      <c r="B24" s="10" t="s">
        <v>124</v>
      </c>
      <c r="C24" s="11">
        <f>C21*100/22.976</f>
        <v>0.9999857597935794</v>
      </c>
      <c r="D24" s="11">
        <f t="shared" ref="D24:BO24" si="8">D21*100/22.976</f>
        <v>1.0241159155670259</v>
      </c>
      <c r="E24" s="11">
        <f t="shared" si="8"/>
        <v>1.0420611771472092</v>
      </c>
      <c r="F24" s="11">
        <f t="shared" si="8"/>
        <v>1.0288255707080021</v>
      </c>
      <c r="G24" s="11">
        <f t="shared" si="8"/>
        <v>1.0437932130390197</v>
      </c>
      <c r="H24" s="11">
        <f t="shared" si="8"/>
        <v>1.0400788720463598</v>
      </c>
      <c r="I24" s="11">
        <f t="shared" si="8"/>
        <v>1.0376884100566448</v>
      </c>
      <c r="J24" s="11">
        <f t="shared" si="8"/>
        <v>1.0594608182325731</v>
      </c>
      <c r="K24" s="11">
        <f t="shared" si="8"/>
        <v>1.0303588170389366</v>
      </c>
      <c r="L24" s="11">
        <f t="shared" si="8"/>
        <v>1.0225520729426043</v>
      </c>
      <c r="M24" s="11">
        <f t="shared" si="8"/>
        <v>1.0185354988906767</v>
      </c>
      <c r="N24" s="11">
        <f t="shared" si="8"/>
        <v>0.99343815763047816</v>
      </c>
      <c r="O24" s="11">
        <f t="shared" si="8"/>
        <v>0.99902105732078617</v>
      </c>
      <c r="P24" s="11">
        <f t="shared" si="8"/>
        <v>1.0084285396825172</v>
      </c>
      <c r="Q24" s="11">
        <f t="shared" si="8"/>
        <v>0.98208183412667105</v>
      </c>
      <c r="R24" s="11">
        <f t="shared" si="8"/>
        <v>0.97873921368676786</v>
      </c>
      <c r="S24" s="11">
        <f t="shared" si="8"/>
        <v>1.0055573667380975</v>
      </c>
      <c r="T24" s="11">
        <f t="shared" si="8"/>
        <v>0.99874445408806634</v>
      </c>
      <c r="U24" s="11">
        <f t="shared" si="8"/>
        <v>0.98897939515211153</v>
      </c>
      <c r="V24" s="11">
        <f t="shared" si="8"/>
        <v>0.9746034086991846</v>
      </c>
      <c r="W24" s="11">
        <f t="shared" si="8"/>
        <v>0.9725887988011197</v>
      </c>
      <c r="X24" s="11">
        <f t="shared" si="8"/>
        <v>0.96887692171082729</v>
      </c>
      <c r="Y24" s="11">
        <f t="shared" si="8"/>
        <v>0.95730715499942842</v>
      </c>
      <c r="Z24" s="11">
        <f t="shared" si="8"/>
        <v>0.97465369274448499</v>
      </c>
      <c r="AA24" s="11">
        <f t="shared" si="8"/>
        <v>0.96789738031370609</v>
      </c>
      <c r="AB24" s="11">
        <f t="shared" si="8"/>
        <v>0.98918010686069446</v>
      </c>
      <c r="AC24" s="11">
        <f t="shared" si="8"/>
        <v>0.99093647643303295</v>
      </c>
      <c r="AD24" s="11">
        <f t="shared" si="8"/>
        <v>1.0280967290711551</v>
      </c>
      <c r="AE24" s="11">
        <f t="shared" si="8"/>
        <v>1.0454678255045413</v>
      </c>
      <c r="AF24" s="11">
        <f t="shared" si="8"/>
        <v>1.0595032453590174</v>
      </c>
      <c r="AG24" s="11">
        <f t="shared" si="8"/>
        <v>1.0718897268622747</v>
      </c>
      <c r="AH24" s="11">
        <f t="shared" si="8"/>
        <v>1.0869285428312869</v>
      </c>
      <c r="AI24" s="11">
        <f t="shared" si="8"/>
        <v>1.0635625549809813</v>
      </c>
      <c r="AJ24" s="11">
        <f t="shared" si="8"/>
        <v>1.0603875156076503</v>
      </c>
      <c r="AK24" s="11">
        <f t="shared" si="8"/>
        <v>1.0828112170553994</v>
      </c>
      <c r="AL24" s="11">
        <f t="shared" si="8"/>
        <v>1.0807638161303459</v>
      </c>
      <c r="AM24" s="11">
        <f t="shared" si="8"/>
        <v>1.089546312583008</v>
      </c>
      <c r="AN24" s="11">
        <f t="shared" si="8"/>
        <v>1.0876835557372262</v>
      </c>
      <c r="AO24" s="11">
        <f t="shared" si="8"/>
        <v>1.0833123070524786</v>
      </c>
      <c r="AP24" s="11">
        <f t="shared" si="8"/>
        <v>1.0902171980739899</v>
      </c>
      <c r="AQ24" s="11">
        <f t="shared" si="8"/>
        <v>1.0852518382381497</v>
      </c>
      <c r="AR24" s="11">
        <f t="shared" si="8"/>
        <v>1.085464719068203</v>
      </c>
      <c r="AS24" s="11">
        <f t="shared" si="8"/>
        <v>1.1002562867753263</v>
      </c>
      <c r="AT24" s="11">
        <f t="shared" si="8"/>
        <v>1.0770811259637276</v>
      </c>
      <c r="AU24" s="11">
        <f t="shared" si="8"/>
        <v>1.0321498916841587</v>
      </c>
      <c r="AV24" s="11">
        <f t="shared" si="8"/>
        <v>1.023773989719764</v>
      </c>
      <c r="AW24" s="11">
        <f t="shared" si="8"/>
        <v>1.0285887938512202</v>
      </c>
      <c r="AX24" s="11">
        <f t="shared" si="8"/>
        <v>1.0076156322519636</v>
      </c>
      <c r="AY24" s="11">
        <f t="shared" si="8"/>
        <v>1.0108559176235163</v>
      </c>
      <c r="AZ24" s="11">
        <f t="shared" si="8"/>
        <v>1.0092631078383061</v>
      </c>
      <c r="BA24" s="11">
        <f t="shared" si="8"/>
        <v>0.9869053402418646</v>
      </c>
      <c r="BB24" s="11">
        <f t="shared" si="8"/>
        <v>0.9701397923831655</v>
      </c>
      <c r="BC24" s="11">
        <f t="shared" si="8"/>
        <v>0.94854892986110562</v>
      </c>
      <c r="BD24" s="11">
        <f t="shared" si="8"/>
        <v>0.94869555842434461</v>
      </c>
      <c r="BE24" s="11">
        <f t="shared" si="8"/>
        <v>0.92456014982320334</v>
      </c>
      <c r="BF24" s="11">
        <f t="shared" si="8"/>
        <v>0.89854472440188937</v>
      </c>
      <c r="BG24" s="11">
        <f t="shared" si="8"/>
        <v>0.88814628000701923</v>
      </c>
      <c r="BH24" s="11">
        <f t="shared" si="8"/>
        <v>0.8905989035282621</v>
      </c>
      <c r="BI24" s="11">
        <f t="shared" si="8"/>
        <v>0.87735569805328706</v>
      </c>
      <c r="BJ24" s="11">
        <f t="shared" si="8"/>
        <v>0.85403919275424334</v>
      </c>
      <c r="BK24" s="11">
        <f t="shared" si="8"/>
        <v>0.91312146573623387</v>
      </c>
      <c r="BL24" s="11">
        <f t="shared" si="8"/>
        <v>0.92609439646041047</v>
      </c>
      <c r="BM24" s="11">
        <f t="shared" si="8"/>
        <v>0.94015406936312473</v>
      </c>
      <c r="BN24" s="11">
        <f t="shared" si="8"/>
        <v>0.97803667532430483</v>
      </c>
      <c r="BO24" s="11">
        <f t="shared" si="8"/>
        <v>0.98235672104684446</v>
      </c>
      <c r="BP24" s="11">
        <f t="shared" ref="BP24:DY24" si="9">BP21*100/22.976</f>
        <v>0.98709141431557101</v>
      </c>
      <c r="BQ24" s="11">
        <f t="shared" si="9"/>
        <v>1.0094130841038456</v>
      </c>
      <c r="BR24" s="11">
        <f t="shared" si="9"/>
        <v>1.0151782583732349</v>
      </c>
      <c r="BS24" s="11">
        <f t="shared" si="9"/>
        <v>1.0585655893286843</v>
      </c>
      <c r="BT24" s="11">
        <f t="shared" si="9"/>
        <v>1.0730943722401074</v>
      </c>
      <c r="BU24" s="11">
        <f t="shared" si="9"/>
        <v>1.0832678086589393</v>
      </c>
      <c r="BV24" s="11">
        <f t="shared" si="9"/>
        <v>1.08271213731351</v>
      </c>
      <c r="BW24" s="11">
        <f t="shared" si="9"/>
        <v>1.1174906048486506</v>
      </c>
      <c r="BX24" s="11">
        <f t="shared" si="9"/>
        <v>1.1487148298627989</v>
      </c>
      <c r="BY24" s="11">
        <f t="shared" si="9"/>
        <v>1.1219772522399565</v>
      </c>
      <c r="BZ24" s="11">
        <f t="shared" si="9"/>
        <v>1.1752338658767727</v>
      </c>
      <c r="CA24" s="11">
        <f t="shared" si="9"/>
        <v>1.1718568149272195</v>
      </c>
      <c r="CB24" s="11">
        <f t="shared" si="9"/>
        <v>1.1654810163660274</v>
      </c>
      <c r="CC24" s="11">
        <f t="shared" si="9"/>
        <v>1.2042077820100401</v>
      </c>
      <c r="CD24" s="11">
        <f t="shared" si="9"/>
        <v>1.1651979038093387</v>
      </c>
      <c r="CE24" s="11">
        <f t="shared" si="9"/>
        <v>1.1370799772619853</v>
      </c>
      <c r="CF24" s="11">
        <f t="shared" si="9"/>
        <v>1.1490510083971257</v>
      </c>
      <c r="CG24" s="11">
        <f t="shared" si="9"/>
        <v>1.1074555763950091</v>
      </c>
      <c r="CH24" s="11">
        <f t="shared" si="9"/>
        <v>1.1122937214249129</v>
      </c>
      <c r="CI24" s="11">
        <f t="shared" si="9"/>
        <v>1.0751114711300271</v>
      </c>
      <c r="CJ24" s="11">
        <f t="shared" si="9"/>
        <v>1.0764777355007669</v>
      </c>
      <c r="CK24" s="11">
        <f t="shared" si="9"/>
        <v>1.1282500751845292</v>
      </c>
      <c r="CL24" s="11">
        <f t="shared" si="9"/>
        <v>1.0614943869139628</v>
      </c>
      <c r="CM24" s="11">
        <f t="shared" si="9"/>
        <v>1.0433236229093394</v>
      </c>
      <c r="CN24" s="11">
        <f t="shared" si="9"/>
        <v>1.0198401922705942</v>
      </c>
      <c r="CO24" s="11">
        <f t="shared" si="9"/>
        <v>1.0396648882463675</v>
      </c>
      <c r="CP24" s="11">
        <f t="shared" si="9"/>
        <v>1.1031372513213273</v>
      </c>
      <c r="CQ24" s="11">
        <f t="shared" si="9"/>
        <v>1.1548077885689032</v>
      </c>
      <c r="CR24" s="11">
        <f t="shared" si="9"/>
        <v>1.1600864292545765</v>
      </c>
      <c r="CS24" s="11">
        <f t="shared" si="9"/>
        <v>1.2049505889068479</v>
      </c>
      <c r="CT24" s="11">
        <f t="shared" si="9"/>
        <v>1.1822837183437027</v>
      </c>
      <c r="CU24" s="11">
        <f t="shared" si="9"/>
        <v>1.1360929625720697</v>
      </c>
      <c r="CV24" s="11">
        <f t="shared" si="9"/>
        <v>1.1932720908370875</v>
      </c>
      <c r="CW24" s="11">
        <f t="shared" si="9"/>
        <v>1.1944059317527744</v>
      </c>
      <c r="CX24" s="11">
        <f t="shared" si="9"/>
        <v>1.2142450596337198</v>
      </c>
      <c r="CY24" s="11">
        <f t="shared" si="9"/>
        <v>1.2085415741187697</v>
      </c>
      <c r="CZ24" s="11">
        <f t="shared" si="9"/>
        <v>1.2116552691144031</v>
      </c>
      <c r="DA24" s="11">
        <f t="shared" si="9"/>
        <v>1.1881628682124969</v>
      </c>
      <c r="DB24" s="11">
        <f t="shared" si="9"/>
        <v>1.1880434086739382</v>
      </c>
      <c r="DC24" s="11">
        <f t="shared" si="9"/>
        <v>1.2214079953251256</v>
      </c>
      <c r="DD24" s="11">
        <f t="shared" si="9"/>
        <v>1.2149878833777352</v>
      </c>
      <c r="DE24" s="11">
        <f t="shared" si="9"/>
        <v>1.2009528663467606</v>
      </c>
      <c r="DF24" s="11">
        <f t="shared" si="9"/>
        <v>1.199049639174423</v>
      </c>
      <c r="DG24" s="11">
        <f t="shared" si="9"/>
        <v>1.1474585941206121</v>
      </c>
      <c r="DH24" s="11">
        <f t="shared" si="9"/>
        <v>1.1883184807290126</v>
      </c>
      <c r="DI24" s="11">
        <f t="shared" si="9"/>
        <v>1.2219286119586807</v>
      </c>
      <c r="DJ24" s="11">
        <f t="shared" si="9"/>
        <v>1.2144576260439093</v>
      </c>
      <c r="DK24" s="11">
        <f t="shared" si="9"/>
        <v>1.1735113470083369</v>
      </c>
      <c r="DL24" s="11">
        <f t="shared" si="9"/>
        <v>1.1570014997939346</v>
      </c>
      <c r="DM24" s="11">
        <f t="shared" si="9"/>
        <v>1.1692165509938663</v>
      </c>
      <c r="DN24" s="11">
        <f t="shared" si="9"/>
        <v>1.1491743770425178</v>
      </c>
      <c r="DO24" s="11">
        <f t="shared" si="9"/>
        <v>1.1496598066123791</v>
      </c>
      <c r="DP24" s="11">
        <f t="shared" si="9"/>
        <v>1.1188663107543606</v>
      </c>
      <c r="DQ24" s="11">
        <f t="shared" si="9"/>
        <v>1.1173541667802487</v>
      </c>
      <c r="DR24" s="11">
        <f t="shared" si="9"/>
        <v>1.1080250561399361</v>
      </c>
      <c r="DS24" s="11">
        <f t="shared" si="9"/>
        <v>1.1075511260746422</v>
      </c>
      <c r="DT24" s="11">
        <f t="shared" si="9"/>
        <v>1.1212013760659754</v>
      </c>
      <c r="DU24" s="11">
        <f t="shared" si="9"/>
        <v>1.0986226794616591</v>
      </c>
      <c r="DV24" s="11">
        <f t="shared" si="9"/>
        <v>1.1098856101892722</v>
      </c>
      <c r="DW24" s="11">
        <f t="shared" si="9"/>
        <v>1.111933154367049</v>
      </c>
      <c r="DX24" s="11">
        <f t="shared" si="9"/>
        <v>1.1225849992622989</v>
      </c>
      <c r="DY24" s="11">
        <f t="shared" si="9"/>
        <v>1.1421393600310508</v>
      </c>
      <c r="DZ24" s="9"/>
      <c r="EA24" s="9"/>
      <c r="EB24" s="9"/>
      <c r="EC24" s="9"/>
      <c r="ED24" s="9"/>
    </row>
    <row r="25" spans="1:134" x14ac:dyDescent="0.25">
      <c r="A25" s="12"/>
      <c r="B25" s="13" t="s">
        <v>76</v>
      </c>
      <c r="C25" s="14">
        <f>C22*100/75.78</f>
        <v>1.0000055291407874</v>
      </c>
      <c r="D25" s="14">
        <f t="shared" ref="D25:BO25" si="10">D22*100/75.78</f>
        <v>0.99045027089391657</v>
      </c>
      <c r="E25" s="14">
        <f t="shared" si="10"/>
        <v>0.98588634488837934</v>
      </c>
      <c r="F25" s="14">
        <f t="shared" si="10"/>
        <v>0.99101640892725429</v>
      </c>
      <c r="G25" s="14">
        <f t="shared" si="10"/>
        <v>0.98537447501072395</v>
      </c>
      <c r="H25" s="14">
        <f t="shared" si="10"/>
        <v>0.98456888899328299</v>
      </c>
      <c r="I25" s="14">
        <f t="shared" si="10"/>
        <v>0.98488520178301731</v>
      </c>
      <c r="J25" s="14">
        <f t="shared" si="10"/>
        <v>0.98114222397863771</v>
      </c>
      <c r="K25" s="14">
        <f t="shared" si="10"/>
        <v>0.98623329889449374</v>
      </c>
      <c r="L25" s="14">
        <f t="shared" si="10"/>
        <v>0.99483586777911737</v>
      </c>
      <c r="M25" s="14">
        <f t="shared" si="10"/>
        <v>1.00321725957747</v>
      </c>
      <c r="N25" s="14">
        <f t="shared" si="10"/>
        <v>1.0065378891388872</v>
      </c>
      <c r="O25" s="14">
        <f t="shared" si="10"/>
        <v>1.0068030379697139</v>
      </c>
      <c r="P25" s="14">
        <f t="shared" si="10"/>
        <v>1.0044787936800559</v>
      </c>
      <c r="Q25" s="14">
        <f t="shared" si="10"/>
        <v>1.0007642066697195</v>
      </c>
      <c r="R25" s="14">
        <f t="shared" si="10"/>
        <v>1.0033345354803638</v>
      </c>
      <c r="S25" s="14">
        <f t="shared" si="10"/>
        <v>1.0030193927952509</v>
      </c>
      <c r="T25" s="14">
        <f t="shared" si="10"/>
        <v>1.0016922130060308</v>
      </c>
      <c r="U25" s="14">
        <f t="shared" si="10"/>
        <v>1.0006421067237632</v>
      </c>
      <c r="V25" s="14">
        <f t="shared" si="10"/>
        <v>1.0034381045889489</v>
      </c>
      <c r="W25" s="14">
        <f t="shared" si="10"/>
        <v>1.0047627883891583</v>
      </c>
      <c r="X25" s="14">
        <f t="shared" si="10"/>
        <v>0.99987660628308161</v>
      </c>
      <c r="Y25" s="14">
        <f t="shared" si="10"/>
        <v>1.0049357696109416</v>
      </c>
      <c r="Z25" s="14">
        <f t="shared" si="10"/>
        <v>0.99917819505577532</v>
      </c>
      <c r="AA25" s="14">
        <f t="shared" si="10"/>
        <v>0.99579289605866939</v>
      </c>
      <c r="AB25" s="14">
        <f t="shared" si="10"/>
        <v>0.9874580598892877</v>
      </c>
      <c r="AC25" s="14">
        <f t="shared" si="10"/>
        <v>0.98880777596770819</v>
      </c>
      <c r="AD25" s="14">
        <f t="shared" si="10"/>
        <v>0.97698934064202192</v>
      </c>
      <c r="AE25" s="14">
        <f t="shared" si="10"/>
        <v>0.9735007694702964</v>
      </c>
      <c r="AF25" s="14">
        <f t="shared" si="10"/>
        <v>0.969758142035406</v>
      </c>
      <c r="AG25" s="14">
        <f t="shared" si="10"/>
        <v>0.96300455954839714</v>
      </c>
      <c r="AH25" s="14">
        <f t="shared" si="10"/>
        <v>0.95580642715822417</v>
      </c>
      <c r="AI25" s="14">
        <f t="shared" si="10"/>
        <v>0.95501691862929716</v>
      </c>
      <c r="AJ25" s="14">
        <f t="shared" si="10"/>
        <v>0.95391570927930225</v>
      </c>
      <c r="AK25" s="14">
        <f t="shared" si="10"/>
        <v>0.94991672654857306</v>
      </c>
      <c r="AL25" s="14">
        <f t="shared" si="10"/>
        <v>0.95139281938417697</v>
      </c>
      <c r="AM25" s="14">
        <f t="shared" si="10"/>
        <v>0.94864600442176983</v>
      </c>
      <c r="AN25" s="14">
        <f t="shared" si="10"/>
        <v>0.94798270775887861</v>
      </c>
      <c r="AO25" s="14">
        <f t="shared" si="10"/>
        <v>0.95010464004608075</v>
      </c>
      <c r="AP25" s="14">
        <f t="shared" si="10"/>
        <v>0.94794659686859417</v>
      </c>
      <c r="AQ25" s="14">
        <f t="shared" si="10"/>
        <v>0.95007647404516715</v>
      </c>
      <c r="AR25" s="14">
        <f t="shared" si="10"/>
        <v>0.94933514403413422</v>
      </c>
      <c r="AS25" s="14">
        <f t="shared" si="10"/>
        <v>0.94361172992764353</v>
      </c>
      <c r="AT25" s="14">
        <f t="shared" si="10"/>
        <v>0.94944210804886597</v>
      </c>
      <c r="AU25" s="14">
        <f t="shared" si="10"/>
        <v>0.96595356435100976</v>
      </c>
      <c r="AV25" s="14">
        <f t="shared" si="10"/>
        <v>0.96746962860748642</v>
      </c>
      <c r="AW25" s="14">
        <f t="shared" si="10"/>
        <v>0.96666900019782975</v>
      </c>
      <c r="AX25" s="14">
        <f t="shared" si="10"/>
        <v>0.97477079500488528</v>
      </c>
      <c r="AY25" s="14">
        <f t="shared" si="10"/>
        <v>0.97607148430050095</v>
      </c>
      <c r="AZ25" s="14">
        <f t="shared" si="10"/>
        <v>0.97224997087913223</v>
      </c>
      <c r="BA25" s="14">
        <f t="shared" si="10"/>
        <v>0.97546184786045353</v>
      </c>
      <c r="BB25" s="14">
        <f t="shared" si="10"/>
        <v>0.97730556614274544</v>
      </c>
      <c r="BC25" s="14">
        <f t="shared" si="10"/>
        <v>0.98480554503922701</v>
      </c>
      <c r="BD25" s="14">
        <f t="shared" si="10"/>
        <v>0.98411688689464039</v>
      </c>
      <c r="BE25" s="14">
        <f t="shared" si="10"/>
        <v>0.99468773750642969</v>
      </c>
      <c r="BF25" s="14">
        <f t="shared" si="10"/>
        <v>1.0037340445166847</v>
      </c>
      <c r="BG25" s="14">
        <f t="shared" si="10"/>
        <v>1.0017962570119081</v>
      </c>
      <c r="BH25" s="14">
        <f t="shared" si="10"/>
        <v>0.99897275605636926</v>
      </c>
      <c r="BI25" s="14">
        <f t="shared" si="10"/>
        <v>1.0057914168723789</v>
      </c>
      <c r="BJ25" s="14">
        <f t="shared" si="10"/>
        <v>1.0267059804291456</v>
      </c>
      <c r="BK25" s="14">
        <f t="shared" si="10"/>
        <v>1.0110281461730442</v>
      </c>
      <c r="BL25" s="14">
        <f t="shared" si="10"/>
        <v>0.99873601241366994</v>
      </c>
      <c r="BM25" s="14">
        <f t="shared" si="10"/>
        <v>0.98684825008342281</v>
      </c>
      <c r="BN25" s="14">
        <f t="shared" si="10"/>
        <v>0.97228036136807061</v>
      </c>
      <c r="BO25" s="14">
        <f t="shared" si="10"/>
        <v>0.9659817787423689</v>
      </c>
      <c r="BP25" s="14">
        <f t="shared" ref="BP25:DY25" si="11">BP22*100/75.78</f>
        <v>0.97039293913944935</v>
      </c>
      <c r="BQ25" s="14">
        <f t="shared" si="11"/>
        <v>0.96313620891392548</v>
      </c>
      <c r="BR25" s="14">
        <f t="shared" si="11"/>
        <v>0.95782484886374764</v>
      </c>
      <c r="BS25" s="14">
        <f t="shared" si="11"/>
        <v>0.94175105998101183</v>
      </c>
      <c r="BT25" s="14">
        <f t="shared" si="11"/>
        <v>0.93162534008362763</v>
      </c>
      <c r="BU25" s="14">
        <f t="shared" si="11"/>
        <v>0.92821740063386615</v>
      </c>
      <c r="BV25" s="14">
        <f t="shared" si="11"/>
        <v>0.92556255942965282</v>
      </c>
      <c r="BW25" s="14">
        <f t="shared" si="11"/>
        <v>0.89234669246776133</v>
      </c>
      <c r="BX25" s="14">
        <f t="shared" si="11"/>
        <v>0.88439106250279831</v>
      </c>
      <c r="BY25" s="14">
        <f t="shared" si="11"/>
        <v>0.8889297660413974</v>
      </c>
      <c r="BZ25" s="14">
        <f t="shared" si="11"/>
        <v>0.86811094677158052</v>
      </c>
      <c r="CA25" s="14">
        <f t="shared" si="11"/>
        <v>0.87059191889734444</v>
      </c>
      <c r="CB25" s="14">
        <f t="shared" si="11"/>
        <v>0.86554888836840815</v>
      </c>
      <c r="CC25" s="14">
        <f t="shared" si="11"/>
        <v>0.85397082711964456</v>
      </c>
      <c r="CD25" s="14">
        <f t="shared" si="11"/>
        <v>0.86809815644835031</v>
      </c>
      <c r="CE25" s="14">
        <f t="shared" si="11"/>
        <v>0.87460845194414227</v>
      </c>
      <c r="CF25" s="14">
        <f t="shared" si="11"/>
        <v>0.87102167610894543</v>
      </c>
      <c r="CG25" s="14">
        <f t="shared" si="11"/>
        <v>0.88808833438308732</v>
      </c>
      <c r="CH25" s="14">
        <f t="shared" si="11"/>
        <v>0.88299216976464889</v>
      </c>
      <c r="CI25" s="14">
        <f t="shared" si="11"/>
        <v>0.90117859469740835</v>
      </c>
      <c r="CJ25" s="14">
        <f t="shared" si="11"/>
        <v>0.89404646922012376</v>
      </c>
      <c r="CK25" s="14">
        <f t="shared" si="11"/>
        <v>0.88628119151796825</v>
      </c>
      <c r="CL25" s="14">
        <f t="shared" si="11"/>
        <v>0.94054500062997604</v>
      </c>
      <c r="CM25" s="14">
        <f t="shared" si="11"/>
        <v>0.91890854869133054</v>
      </c>
      <c r="CN25" s="14">
        <f t="shared" si="11"/>
        <v>0.91864417177553748</v>
      </c>
      <c r="CO25" s="14">
        <f t="shared" si="11"/>
        <v>0.90709683832318522</v>
      </c>
      <c r="CP25" s="14">
        <f t="shared" si="11"/>
        <v>0.88202995188884981</v>
      </c>
      <c r="CQ25" s="14">
        <f t="shared" si="11"/>
        <v>0.86863138005920681</v>
      </c>
      <c r="CR25" s="14">
        <f t="shared" si="11"/>
        <v>0.87006085652918175</v>
      </c>
      <c r="CS25" s="14">
        <f t="shared" si="11"/>
        <v>0.86454610468562321</v>
      </c>
      <c r="CT25" s="14">
        <f t="shared" si="11"/>
        <v>0.87189693061885809</v>
      </c>
      <c r="CU25" s="14">
        <f t="shared" si="11"/>
        <v>0.88626706580179671</v>
      </c>
      <c r="CV25" s="14">
        <f t="shared" si="11"/>
        <v>0.87470322633601827</v>
      </c>
      <c r="CW25" s="14">
        <f t="shared" si="11"/>
        <v>0.87881503973101627</v>
      </c>
      <c r="CX25" s="14">
        <f t="shared" si="11"/>
        <v>0.8738444485342286</v>
      </c>
      <c r="CY25" s="14">
        <f t="shared" si="11"/>
        <v>0.85271978357767653</v>
      </c>
      <c r="CZ25" s="14">
        <f t="shared" si="11"/>
        <v>0.85590490011848042</v>
      </c>
      <c r="DA25" s="14">
        <f t="shared" si="11"/>
        <v>0.85502920409421534</v>
      </c>
      <c r="DB25" s="14">
        <f t="shared" si="11"/>
        <v>0.85878211508202451</v>
      </c>
      <c r="DC25" s="14">
        <f t="shared" si="11"/>
        <v>0.85206674363492951</v>
      </c>
      <c r="DD25" s="14">
        <f t="shared" si="11"/>
        <v>0.85530804011648476</v>
      </c>
      <c r="DE25" s="14">
        <f t="shared" si="11"/>
        <v>0.85411246241147631</v>
      </c>
      <c r="DF25" s="14">
        <f t="shared" si="11"/>
        <v>0.85355405623414271</v>
      </c>
      <c r="DG25" s="14">
        <f t="shared" si="11"/>
        <v>0.86584836081525474</v>
      </c>
      <c r="DH25" s="14">
        <f t="shared" si="11"/>
        <v>0.85641442590733852</v>
      </c>
      <c r="DI25" s="14">
        <f t="shared" si="11"/>
        <v>0.84795680495430314</v>
      </c>
      <c r="DJ25" s="14">
        <f t="shared" si="11"/>
        <v>0.85222893181608983</v>
      </c>
      <c r="DK25" s="14">
        <f t="shared" si="11"/>
        <v>0.86973461534152285</v>
      </c>
      <c r="DL25" s="14">
        <f t="shared" si="11"/>
        <v>0.86845863328077288</v>
      </c>
      <c r="DM25" s="14">
        <f t="shared" si="11"/>
        <v>0.86932102558860691</v>
      </c>
      <c r="DN25" s="14">
        <f t="shared" si="11"/>
        <v>0.88736707710125573</v>
      </c>
      <c r="DO25" s="14">
        <f t="shared" si="11"/>
        <v>0.87935797388386305</v>
      </c>
      <c r="DP25" s="14">
        <f t="shared" si="11"/>
        <v>0.87917491660763503</v>
      </c>
      <c r="DQ25" s="14">
        <f t="shared" si="11"/>
        <v>0.88426008815146229</v>
      </c>
      <c r="DR25" s="14">
        <f t="shared" si="11"/>
        <v>0.88749959781009391</v>
      </c>
      <c r="DS25" s="14">
        <f t="shared" si="11"/>
        <v>0.88289848417790107</v>
      </c>
      <c r="DT25" s="14">
        <f t="shared" si="11"/>
        <v>0.8833891922591488</v>
      </c>
      <c r="DU25" s="14">
        <f t="shared" si="11"/>
        <v>0.88813447346865104</v>
      </c>
      <c r="DV25" s="14">
        <f t="shared" si="11"/>
        <v>0.9029936608326059</v>
      </c>
      <c r="DW25" s="14">
        <f t="shared" si="11"/>
        <v>0.90245060074931338</v>
      </c>
      <c r="DX25" s="14">
        <f t="shared" si="11"/>
        <v>0.89434988842723695</v>
      </c>
      <c r="DY25" s="14">
        <f t="shared" si="11"/>
        <v>0.89202370565336719</v>
      </c>
      <c r="DZ25" s="12"/>
      <c r="EA25" s="12"/>
      <c r="EB25" s="12"/>
      <c r="EC25" s="12"/>
      <c r="ED25" s="12"/>
    </row>
    <row r="26" spans="1:134" s="28" customFormat="1" x14ac:dyDescent="0.25">
      <c r="A26" s="25"/>
      <c r="B26" s="26" t="s">
        <v>123</v>
      </c>
      <c r="C26" s="27">
        <f>C31/C38</f>
        <v>0.55856777493606147</v>
      </c>
      <c r="D26" s="27">
        <f t="shared" ref="D26:BO26" si="12">D31/D38</f>
        <v>0.53993818122661452</v>
      </c>
      <c r="E26" s="27">
        <f t="shared" si="12"/>
        <v>0.52616778628339334</v>
      </c>
      <c r="F26" s="27">
        <f t="shared" si="12"/>
        <v>0.53109009148705233</v>
      </c>
      <c r="G26" s="27">
        <f t="shared" si="12"/>
        <v>0.52260479041916175</v>
      </c>
      <c r="H26" s="27">
        <f t="shared" si="12"/>
        <v>0.5224933842987356</v>
      </c>
      <c r="I26" s="27">
        <f t="shared" si="12"/>
        <v>0.52347145754853663</v>
      </c>
      <c r="J26" s="27">
        <f t="shared" si="12"/>
        <v>0.50782006920415224</v>
      </c>
      <c r="K26" s="27">
        <f t="shared" si="12"/>
        <v>0.52750212645307637</v>
      </c>
      <c r="L26" s="27">
        <f t="shared" si="12"/>
        <v>0.53486394557823125</v>
      </c>
      <c r="M26" s="27">
        <f t="shared" si="12"/>
        <v>0.53900309771895238</v>
      </c>
      <c r="N26" s="27">
        <f t="shared" si="12"/>
        <v>0.55565092989985687</v>
      </c>
      <c r="O26" s="27">
        <f t="shared" si="12"/>
        <v>0.55189802493346396</v>
      </c>
      <c r="P26" s="27">
        <f t="shared" si="12"/>
        <v>0.54440207028057741</v>
      </c>
      <c r="Q26" s="27">
        <f t="shared" si="12"/>
        <v>0.56515679442508715</v>
      </c>
      <c r="R26" s="27">
        <f t="shared" si="12"/>
        <v>0.57460184409052817</v>
      </c>
      <c r="S26" s="27">
        <f t="shared" si="12"/>
        <v>0.56586623253289925</v>
      </c>
      <c r="T26" s="27">
        <f t="shared" si="12"/>
        <v>0.57135120498239922</v>
      </c>
      <c r="U26" s="27">
        <f t="shared" si="12"/>
        <v>0.57770545158665587</v>
      </c>
      <c r="V26" s="27">
        <f t="shared" si="12"/>
        <v>0.5859855211036743</v>
      </c>
      <c r="W26" s="27">
        <f t="shared" si="12"/>
        <v>0.58178137651821871</v>
      </c>
      <c r="X26" s="27">
        <f t="shared" si="12"/>
        <v>0.58029148281855858</v>
      </c>
      <c r="Y26" s="27">
        <f t="shared" si="12"/>
        <v>0.58870208473436447</v>
      </c>
      <c r="Z26" s="27">
        <f t="shared" si="12"/>
        <v>0.57264957264957261</v>
      </c>
      <c r="AA26" s="27">
        <f t="shared" si="12"/>
        <v>0.58634696016771481</v>
      </c>
      <c r="AB26" s="27">
        <f t="shared" si="12"/>
        <v>0.56745584366779411</v>
      </c>
      <c r="AC26" s="27">
        <f t="shared" si="12"/>
        <v>0.56771478088635807</v>
      </c>
      <c r="AD26" s="27">
        <f t="shared" si="12"/>
        <v>0.5391940541168273</v>
      </c>
      <c r="AE26" s="27">
        <f t="shared" si="12"/>
        <v>0.52967676540150921</v>
      </c>
      <c r="AF26" s="27">
        <f t="shared" si="12"/>
        <v>0.5174469007368877</v>
      </c>
      <c r="AG26" s="27">
        <f t="shared" si="12"/>
        <v>0.51271499419647559</v>
      </c>
      <c r="AH26" s="27">
        <f t="shared" si="12"/>
        <v>0.50530071355759432</v>
      </c>
      <c r="AI26" s="27">
        <f t="shared" si="12"/>
        <v>0.52404591995035676</v>
      </c>
      <c r="AJ26" s="27">
        <f t="shared" si="12"/>
        <v>0.53054101221640482</v>
      </c>
      <c r="AK26" s="27">
        <f t="shared" si="12"/>
        <v>0.51812807881773393</v>
      </c>
      <c r="AL26" s="27">
        <f t="shared" si="12"/>
        <v>0.52097560975609758</v>
      </c>
      <c r="AM26" s="27">
        <f t="shared" si="12"/>
        <v>0.51592295957284517</v>
      </c>
      <c r="AN26" s="27">
        <f t="shared" si="12"/>
        <v>0.51548714097991366</v>
      </c>
      <c r="AO26" s="27">
        <f t="shared" si="12"/>
        <v>0.51848411666357064</v>
      </c>
      <c r="AP26" s="27">
        <f t="shared" si="12"/>
        <v>0.51518723365672314</v>
      </c>
      <c r="AQ26" s="27">
        <f t="shared" si="12"/>
        <v>0.51811756285228605</v>
      </c>
      <c r="AR26" s="27">
        <f t="shared" si="12"/>
        <v>0.51892272487238167</v>
      </c>
      <c r="AS26" s="27">
        <f t="shared" si="12"/>
        <v>0.50920974450386214</v>
      </c>
      <c r="AT26" s="27">
        <f t="shared" si="12"/>
        <v>0.52065904046440148</v>
      </c>
      <c r="AU26" s="27">
        <f t="shared" si="12"/>
        <v>0.54886152210507666</v>
      </c>
      <c r="AV26" s="27">
        <f t="shared" si="12"/>
        <v>0.55343477878441372</v>
      </c>
      <c r="AW26" s="27">
        <f t="shared" si="12"/>
        <v>0.54897748754081455</v>
      </c>
      <c r="AX26" s="27">
        <f t="shared" si="12"/>
        <v>0.56315652400381977</v>
      </c>
      <c r="AY26" s="27">
        <f t="shared" si="12"/>
        <v>0.55804100999830553</v>
      </c>
      <c r="AZ26" s="27">
        <f t="shared" si="12"/>
        <v>0.56328210296464265</v>
      </c>
      <c r="BA26" s="27">
        <f t="shared" si="12"/>
        <v>0.58341139402197062</v>
      </c>
      <c r="BB26" s="27">
        <f t="shared" si="12"/>
        <v>0.59585668194939712</v>
      </c>
      <c r="BC26" s="27">
        <f t="shared" si="12"/>
        <v>0.6068872610928685</v>
      </c>
      <c r="BD26" s="27">
        <f t="shared" si="12"/>
        <v>0.61396475402990058</v>
      </c>
      <c r="BE26" s="27">
        <f t="shared" si="12"/>
        <v>0.63037588892651542</v>
      </c>
      <c r="BF26" s="27">
        <f t="shared" si="12"/>
        <v>0.65423906400069853</v>
      </c>
      <c r="BG26" s="27">
        <f t="shared" si="12"/>
        <v>0.68237285116237656</v>
      </c>
      <c r="BH26" s="27">
        <f t="shared" si="12"/>
        <v>0.69303938127833586</v>
      </c>
      <c r="BI26" s="27">
        <f t="shared" si="12"/>
        <v>0.71580671580671573</v>
      </c>
      <c r="BJ26" s="27">
        <f t="shared" si="12"/>
        <v>0.74703445678779901</v>
      </c>
      <c r="BK26" s="27">
        <f t="shared" si="12"/>
        <v>0.69595950781045457</v>
      </c>
      <c r="BL26" s="27">
        <f t="shared" si="12"/>
        <v>0.68122605363984678</v>
      </c>
      <c r="BM26" s="27">
        <f t="shared" si="12"/>
        <v>0.67169779853235489</v>
      </c>
      <c r="BN26" s="27">
        <f t="shared" si="12"/>
        <v>0.63994618976022788</v>
      </c>
      <c r="BO26" s="27">
        <f t="shared" si="12"/>
        <v>0.64015181465960302</v>
      </c>
      <c r="BP26" s="27">
        <f t="shared" ref="BP26:DY26" si="13">BP31/BP38</f>
        <v>0.63224200948751841</v>
      </c>
      <c r="BQ26" s="27">
        <f t="shared" si="13"/>
        <v>0.61175063537150531</v>
      </c>
      <c r="BR26" s="27">
        <f t="shared" si="13"/>
        <v>0.60314902965946537</v>
      </c>
      <c r="BS26" s="27">
        <f t="shared" si="13"/>
        <v>0.57503622438418533</v>
      </c>
      <c r="BT26" s="27">
        <f t="shared" si="13"/>
        <v>0.56244162775183459</v>
      </c>
      <c r="BU26" s="27">
        <f t="shared" si="13"/>
        <v>0.55298613810079023</v>
      </c>
      <c r="BV26" s="27">
        <f t="shared" si="13"/>
        <v>0.55875731652408822</v>
      </c>
      <c r="BW26" s="27">
        <f t="shared" si="13"/>
        <v>0.53999512254603099</v>
      </c>
      <c r="BX26" s="27">
        <f t="shared" si="13"/>
        <v>0.52411388727484021</v>
      </c>
      <c r="BY26" s="27">
        <f t="shared" si="13"/>
        <v>0.54217863894139884</v>
      </c>
      <c r="BZ26" s="27">
        <f t="shared" si="13"/>
        <v>0.5139071397284275</v>
      </c>
      <c r="CA26" s="27">
        <f t="shared" si="13"/>
        <v>0.51434724091520856</v>
      </c>
      <c r="CB26" s="27">
        <f t="shared" si="13"/>
        <v>0.523776186116646</v>
      </c>
      <c r="CC26" s="27">
        <f t="shared" si="13"/>
        <v>0.50569836970409365</v>
      </c>
      <c r="CD26" s="27">
        <f t="shared" si="13"/>
        <v>0.53039225996424433</v>
      </c>
      <c r="CE26" s="27">
        <f t="shared" si="13"/>
        <v>0.54627755884545748</v>
      </c>
      <c r="CF26" s="27">
        <f t="shared" si="13"/>
        <v>0.54282280399226623</v>
      </c>
      <c r="CG26" s="27">
        <f t="shared" si="13"/>
        <v>0.57434466152246488</v>
      </c>
      <c r="CH26" s="27">
        <f t="shared" si="13"/>
        <v>0.57215994826471228</v>
      </c>
      <c r="CI26" s="27">
        <f t="shared" si="13"/>
        <v>0.60286974484953382</v>
      </c>
      <c r="CJ26" s="27">
        <f t="shared" si="13"/>
        <v>0.61075843635148674</v>
      </c>
      <c r="CK26" s="27">
        <f t="shared" si="13"/>
        <v>0.58179165146698641</v>
      </c>
      <c r="CL26" s="27">
        <f t="shared" si="13"/>
        <v>0.63883219954648529</v>
      </c>
      <c r="CM26" s="27">
        <f t="shared" si="13"/>
        <v>0.68283627510651257</v>
      </c>
      <c r="CN26" s="27">
        <f t="shared" si="13"/>
        <v>0.69641064257028118</v>
      </c>
      <c r="CO26" s="27">
        <f t="shared" si="13"/>
        <v>0.67772046180299672</v>
      </c>
      <c r="CP26" s="27">
        <f t="shared" si="13"/>
        <v>0.62557180775964305</v>
      </c>
      <c r="CQ26" s="27">
        <f t="shared" si="13"/>
        <v>0.59155605309451464</v>
      </c>
      <c r="CR26" s="27">
        <f t="shared" si="13"/>
        <v>0.58249386711206219</v>
      </c>
      <c r="CS26" s="27">
        <f t="shared" si="13"/>
        <v>0.5506335330517631</v>
      </c>
      <c r="CT26" s="27">
        <f t="shared" si="13"/>
        <v>0.56632653061224492</v>
      </c>
      <c r="CU26" s="27">
        <f t="shared" si="13"/>
        <v>0.59094658692513924</v>
      </c>
      <c r="CV26" s="27">
        <f t="shared" si="13"/>
        <v>0.55713258211460082</v>
      </c>
      <c r="CW26" s="27">
        <f t="shared" si="13"/>
        <v>0.55769777356702988</v>
      </c>
      <c r="CX26" s="27">
        <f t="shared" si="13"/>
        <v>0.55257301808066761</v>
      </c>
      <c r="CY26" s="27">
        <f t="shared" si="13"/>
        <v>0.54679089963363336</v>
      </c>
      <c r="CZ26" s="27">
        <f t="shared" si="13"/>
        <v>0.54604207523622739</v>
      </c>
      <c r="DA26" s="27">
        <f t="shared" si="13"/>
        <v>0.56548922964585613</v>
      </c>
      <c r="DB26" s="27">
        <f t="shared" si="13"/>
        <v>0.55887616320687195</v>
      </c>
      <c r="DC26" s="27">
        <f t="shared" si="13"/>
        <v>0.53890625669136227</v>
      </c>
      <c r="DD26" s="27">
        <f t="shared" si="13"/>
        <v>0.54418624555997774</v>
      </c>
      <c r="DE26" s="27">
        <f t="shared" si="13"/>
        <v>0.5572264355362947</v>
      </c>
      <c r="DF26" s="27">
        <f t="shared" si="13"/>
        <v>0.56028033364863694</v>
      </c>
      <c r="DG26" s="27">
        <f t="shared" si="13"/>
        <v>0.58645481981182324</v>
      </c>
      <c r="DH26" s="27">
        <f t="shared" si="13"/>
        <v>0.56412522090381212</v>
      </c>
      <c r="DI26" s="27">
        <f t="shared" si="13"/>
        <v>0.54513026052104208</v>
      </c>
      <c r="DJ26" s="27">
        <f t="shared" si="13"/>
        <v>0.54964694618422627</v>
      </c>
      <c r="DK26" s="27">
        <f t="shared" si="13"/>
        <v>0.56909537453950054</v>
      </c>
      <c r="DL26" s="27">
        <f t="shared" si="13"/>
        <v>0.5799768422793814</v>
      </c>
      <c r="DM26" s="27">
        <f t="shared" si="13"/>
        <v>0.57182163955652665</v>
      </c>
      <c r="DN26" s="27">
        <f t="shared" si="13"/>
        <v>0.58466611706512783</v>
      </c>
      <c r="DO26" s="27">
        <f t="shared" si="13"/>
        <v>0.58235318224662924</v>
      </c>
      <c r="DP26" s="27">
        <f t="shared" si="13"/>
        <v>0.60517292469203732</v>
      </c>
      <c r="DQ26" s="27">
        <f t="shared" si="13"/>
        <v>0.60469230445221345</v>
      </c>
      <c r="DR26" s="27">
        <f t="shared" si="13"/>
        <v>0.60952139782223358</v>
      </c>
      <c r="DS26" s="27">
        <f t="shared" si="13"/>
        <v>0.60616070691221402</v>
      </c>
      <c r="DT26" s="27">
        <f t="shared" si="13"/>
        <v>0.59846805079621046</v>
      </c>
      <c r="DU26" s="27">
        <f t="shared" si="13"/>
        <v>0.61461494300008201</v>
      </c>
      <c r="DV26" s="27">
        <f t="shared" si="13"/>
        <v>0.60707978808797558</v>
      </c>
      <c r="DW26" s="27">
        <f t="shared" si="13"/>
        <v>0.60307570977917979</v>
      </c>
      <c r="DX26" s="27">
        <f t="shared" si="13"/>
        <v>0.59924341851308582</v>
      </c>
      <c r="DY26" s="27">
        <f t="shared" si="13"/>
        <v>0.58709268510923873</v>
      </c>
      <c r="DZ26" s="25"/>
      <c r="EA26" s="25"/>
      <c r="EB26" s="25"/>
      <c r="EC26" s="25"/>
      <c r="ED26" s="25"/>
    </row>
    <row r="27" spans="1:134" s="28" customFormat="1" x14ac:dyDescent="0.25">
      <c r="A27" s="25"/>
      <c r="B27" s="26" t="s">
        <v>77</v>
      </c>
      <c r="C27" s="29">
        <f>C25*C26</f>
        <v>0.55857086333592842</v>
      </c>
      <c r="D27" s="29">
        <f t="shared" ref="D27:BO27" si="14">D25*D26</f>
        <v>0.53478191786186902</v>
      </c>
      <c r="E27" s="29">
        <f t="shared" si="14"/>
        <v>0.51874163561694464</v>
      </c>
      <c r="F27" s="29">
        <f t="shared" si="14"/>
        <v>0.52631899528234549</v>
      </c>
      <c r="G27" s="29">
        <f t="shared" si="14"/>
        <v>0.51496142099737097</v>
      </c>
      <c r="H27" s="29">
        <f t="shared" si="14"/>
        <v>0.51443073088534652</v>
      </c>
      <c r="I27" s="29">
        <f t="shared" si="14"/>
        <v>0.51555929209534068</v>
      </c>
      <c r="J27" s="29">
        <f t="shared" si="14"/>
        <v>0.49824371207994761</v>
      </c>
      <c r="K27" s="29">
        <f t="shared" si="14"/>
        <v>0.52024016234567794</v>
      </c>
      <c r="L27" s="29">
        <f t="shared" si="14"/>
        <v>0.53210183744308226</v>
      </c>
      <c r="M27" s="29">
        <f t="shared" si="14"/>
        <v>0.54073721059737467</v>
      </c>
      <c r="N27" s="29">
        <f t="shared" si="14"/>
        <v>0.55928371407946176</v>
      </c>
      <c r="O27" s="29">
        <f t="shared" si="14"/>
        <v>0.5556526081524964</v>
      </c>
      <c r="P27" s="29">
        <f t="shared" si="14"/>
        <v>0.54684033483235939</v>
      </c>
      <c r="Q27" s="29">
        <f t="shared" si="14"/>
        <v>0.56558869101682407</v>
      </c>
      <c r="R27" s="29">
        <f t="shared" si="14"/>
        <v>0.57651787432673052</v>
      </c>
      <c r="S27" s="29">
        <f t="shared" si="14"/>
        <v>0.56757480495848489</v>
      </c>
      <c r="T27" s="29">
        <f t="shared" si="14"/>
        <v>0.57231805292248183</v>
      </c>
      <c r="U27" s="29">
        <f t="shared" si="14"/>
        <v>0.57807640014147432</v>
      </c>
      <c r="V27" s="29">
        <f t="shared" si="14"/>
        <v>0.58800020061283842</v>
      </c>
      <c r="W27" s="29">
        <f t="shared" si="14"/>
        <v>0.58455227810332822</v>
      </c>
      <c r="X27" s="29">
        <f t="shared" si="14"/>
        <v>0.58021987849559753</v>
      </c>
      <c r="Y27" s="29">
        <f t="shared" si="14"/>
        <v>0.5916077825940943</v>
      </c>
      <c r="Z27" s="29">
        <f t="shared" si="14"/>
        <v>0.57217896639946109</v>
      </c>
      <c r="AA27" s="29">
        <f t="shared" si="14"/>
        <v>0.58388013756060597</v>
      </c>
      <c r="AB27" s="29">
        <f t="shared" si="14"/>
        <v>0.56033884646103893</v>
      </c>
      <c r="AC27" s="29">
        <f t="shared" si="14"/>
        <v>0.56136078987223448</v>
      </c>
      <c r="AD27" s="29">
        <f t="shared" si="14"/>
        <v>0.52678684340969784</v>
      </c>
      <c r="AE27" s="29">
        <f t="shared" si="14"/>
        <v>0.51564073868890692</v>
      </c>
      <c r="AF27" s="29">
        <f t="shared" si="14"/>
        <v>0.50179834506058341</v>
      </c>
      <c r="AG27" s="29">
        <f t="shared" si="14"/>
        <v>0.49374687716003596</v>
      </c>
      <c r="AH27" s="29">
        <f t="shared" si="14"/>
        <v>0.48296966966598548</v>
      </c>
      <c r="AI27" s="29">
        <f t="shared" si="14"/>
        <v>0.50047271969124507</v>
      </c>
      <c r="AJ27" s="29">
        <f t="shared" si="14"/>
        <v>0.50609140597017077</v>
      </c>
      <c r="AK27" s="29">
        <f t="shared" si="14"/>
        <v>0.49217852856344285</v>
      </c>
      <c r="AL27" s="29">
        <f t="shared" si="14"/>
        <v>0.49565245419624443</v>
      </c>
      <c r="AM27" s="29">
        <f t="shared" si="14"/>
        <v>0.48942825418823388</v>
      </c>
      <c r="AN27" s="29">
        <f t="shared" si="14"/>
        <v>0.48867289572102135</v>
      </c>
      <c r="AO27" s="29">
        <f t="shared" si="14"/>
        <v>0.49261416503225192</v>
      </c>
      <c r="AP27" s="29">
        <f t="shared" si="14"/>
        <v>0.48836998489503597</v>
      </c>
      <c r="AQ27" s="29">
        <f t="shared" si="14"/>
        <v>0.4922513072555752</v>
      </c>
      <c r="AR27" s="29">
        <f t="shared" si="14"/>
        <v>0.49263157975930788</v>
      </c>
      <c r="AS27" s="29">
        <f t="shared" si="14"/>
        <v>0.4804962879073027</v>
      </c>
      <c r="AT27" s="29">
        <f t="shared" si="14"/>
        <v>0.49433561695322115</v>
      </c>
      <c r="AU27" s="29">
        <f t="shared" si="14"/>
        <v>0.53017474361251937</v>
      </c>
      <c r="AV27" s="29">
        <f t="shared" si="14"/>
        <v>0.53543133988902314</v>
      </c>
      <c r="AW27" s="29">
        <f t="shared" si="14"/>
        <v>0.53067951901219579</v>
      </c>
      <c r="AX27" s="29">
        <f t="shared" si="14"/>
        <v>0.54894853261539112</v>
      </c>
      <c r="AY27" s="29">
        <f t="shared" si="14"/>
        <v>0.54468791692959673</v>
      </c>
      <c r="AZ27" s="29">
        <f t="shared" si="14"/>
        <v>0.54765100820411017</v>
      </c>
      <c r="BA27" s="29">
        <f t="shared" si="14"/>
        <v>0.56909555647551457</v>
      </c>
      <c r="BB27" s="29">
        <f t="shared" si="14"/>
        <v>0.58233405189249332</v>
      </c>
      <c r="BC27" s="29">
        <f t="shared" si="14"/>
        <v>0.59766593993792605</v>
      </c>
      <c r="BD27" s="29">
        <f t="shared" si="14"/>
        <v>0.60421308239893934</v>
      </c>
      <c r="BE27" s="29">
        <f t="shared" si="14"/>
        <v>0.62702716673492009</v>
      </c>
      <c r="BF27" s="29">
        <f t="shared" si="14"/>
        <v>0.65668202179023127</v>
      </c>
      <c r="BG27" s="29">
        <f t="shared" si="14"/>
        <v>0.68359856818101272</v>
      </c>
      <c r="BH27" s="29">
        <f t="shared" si="14"/>
        <v>0.69232746077122009</v>
      </c>
      <c r="BI27" s="29">
        <f t="shared" si="14"/>
        <v>0.71995225089800086</v>
      </c>
      <c r="BJ27" s="29">
        <f t="shared" si="14"/>
        <v>0.76698474437067143</v>
      </c>
      <c r="BK27" s="29">
        <f t="shared" si="14"/>
        <v>0.70363465099310818</v>
      </c>
      <c r="BL27" s="29">
        <f t="shared" si="14"/>
        <v>0.68036499236456138</v>
      </c>
      <c r="BM27" s="29">
        <f t="shared" si="14"/>
        <v>0.66286379706654186</v>
      </c>
      <c r="BN27" s="29">
        <f t="shared" si="14"/>
        <v>0.62220711263619422</v>
      </c>
      <c r="BO27" s="29">
        <f t="shared" si="14"/>
        <v>0.61837498859003859</v>
      </c>
      <c r="BP27" s="29">
        <f t="shared" ref="BP27:DY27" si="15">BP25*BP26</f>
        <v>0.61352318183402466</v>
      </c>
      <c r="BQ27" s="29">
        <f t="shared" si="15"/>
        <v>0.58919918775239677</v>
      </c>
      <c r="BR27" s="29">
        <f t="shared" si="15"/>
        <v>0.57771112817589343</v>
      </c>
      <c r="BS27" s="29">
        <f t="shared" si="15"/>
        <v>0.54154097384128552</v>
      </c>
      <c r="BT27" s="29">
        <f t="shared" si="15"/>
        <v>0.52398487273149197</v>
      </c>
      <c r="BU27" s="29">
        <f t="shared" si="15"/>
        <v>0.51329135569447559</v>
      </c>
      <c r="BV27" s="29">
        <f t="shared" si="15"/>
        <v>0.51716485198207973</v>
      </c>
      <c r="BW27" s="29">
        <f t="shared" si="15"/>
        <v>0.48186286155267422</v>
      </c>
      <c r="BX27" s="29">
        <f t="shared" si="15"/>
        <v>0.4635216376394678</v>
      </c>
      <c r="BY27" s="29">
        <f t="shared" si="15"/>
        <v>0.48195873066682093</v>
      </c>
      <c r="BZ27" s="29">
        <f t="shared" si="15"/>
        <v>0.44612841362232014</v>
      </c>
      <c r="CA27" s="29">
        <f t="shared" si="15"/>
        <v>0.44778655144792612</v>
      </c>
      <c r="CB27" s="29">
        <f t="shared" si="15"/>
        <v>0.45335389564710743</v>
      </c>
      <c r="CC27" s="29">
        <f t="shared" si="15"/>
        <v>0.43185165504926065</v>
      </c>
      <c r="CD27" s="29">
        <f t="shared" si="15"/>
        <v>0.46043254306943465</v>
      </c>
      <c r="CE27" s="29">
        <f t="shared" si="15"/>
        <v>0.47777897007365067</v>
      </c>
      <c r="CF27" s="29">
        <f t="shared" si="15"/>
        <v>0.47281042856350131</v>
      </c>
      <c r="CG27" s="29">
        <f t="shared" si="15"/>
        <v>0.51006879381330394</v>
      </c>
      <c r="CH27" s="29">
        <f t="shared" si="15"/>
        <v>0.50521275417068756</v>
      </c>
      <c r="CI27" s="29">
        <f t="shared" si="15"/>
        <v>0.54329330944908805</v>
      </c>
      <c r="CJ27" s="29">
        <f t="shared" si="15"/>
        <v>0.54604642356645039</v>
      </c>
      <c r="CK27" s="29">
        <f t="shared" si="15"/>
        <v>0.51563099807736723</v>
      </c>
      <c r="CL27" s="29">
        <f t="shared" si="15"/>
        <v>0.60085043152489803</v>
      </c>
      <c r="CM27" s="29">
        <f t="shared" si="15"/>
        <v>0.62746409055191954</v>
      </c>
      <c r="CN27" s="29">
        <f t="shared" si="15"/>
        <v>0.63975357795964582</v>
      </c>
      <c r="CO27" s="29">
        <f t="shared" si="15"/>
        <v>0.61475808816842736</v>
      </c>
      <c r="CP27" s="29">
        <f t="shared" si="15"/>
        <v>0.55177307150125876</v>
      </c>
      <c r="CQ27" s="29">
        <f t="shared" si="15"/>
        <v>0.51384415078186563</v>
      </c>
      <c r="CR27" s="29">
        <f t="shared" si="15"/>
        <v>0.50680511294251618</v>
      </c>
      <c r="CS27" s="29">
        <f t="shared" si="15"/>
        <v>0.47604807610918415</v>
      </c>
      <c r="CT27" s="29">
        <f t="shared" si="15"/>
        <v>0.4937783637688431</v>
      </c>
      <c r="CU27" s="29">
        <f t="shared" si="15"/>
        <v>0.52373649763972951</v>
      </c>
      <c r="CV27" s="29">
        <f t="shared" si="15"/>
        <v>0.48732566707255798</v>
      </c>
      <c r="CW27" s="29">
        <f t="shared" si="15"/>
        <v>0.49011319103520867</v>
      </c>
      <c r="CX27" s="29">
        <f t="shared" si="15"/>
        <v>0.48286286425959529</v>
      </c>
      <c r="CY27" s="29">
        <f t="shared" si="15"/>
        <v>0.4662594175978349</v>
      </c>
      <c r="CZ27" s="29">
        <f t="shared" si="15"/>
        <v>0.46736008786555094</v>
      </c>
      <c r="DA27" s="29">
        <f t="shared" si="15"/>
        <v>0.48350980594794735</v>
      </c>
      <c r="DB27" s="29">
        <f t="shared" si="15"/>
        <v>0.47995285350772421</v>
      </c>
      <c r="DC27" s="29">
        <f t="shared" si="15"/>
        <v>0.45918409926349851</v>
      </c>
      <c r="DD27" s="29">
        <f t="shared" si="15"/>
        <v>0.46544687114825267</v>
      </c>
      <c r="DE27" s="29">
        <f t="shared" si="15"/>
        <v>0.47593404297667441</v>
      </c>
      <c r="DF27" s="29">
        <f t="shared" si="15"/>
        <v>0.47822955141401291</v>
      </c>
      <c r="DG27" s="29">
        <f t="shared" si="15"/>
        <v>0.50778094442627275</v>
      </c>
      <c r="DH27" s="29">
        <f t="shared" si="15"/>
        <v>0.48312497720018877</v>
      </c>
      <c r="DI27" s="29">
        <f t="shared" si="15"/>
        <v>0.46224691399532974</v>
      </c>
      <c r="DJ27" s="29">
        <f t="shared" si="15"/>
        <v>0.46842502982255896</v>
      </c>
      <c r="DK27" s="29">
        <f t="shared" si="15"/>
        <v>0.49496194666775239</v>
      </c>
      <c r="DL27" s="29">
        <f t="shared" si="15"/>
        <v>0.50368589578044998</v>
      </c>
      <c r="DM27" s="29">
        <f t="shared" si="15"/>
        <v>0.49709657415303848</v>
      </c>
      <c r="DN27" s="29">
        <f t="shared" si="15"/>
        <v>0.51881346338022305</v>
      </c>
      <c r="DO27" s="29">
        <f t="shared" si="15"/>
        <v>0.51209691442521599</v>
      </c>
      <c r="DP27" s="29">
        <f t="shared" si="15"/>
        <v>0.53205285559932047</v>
      </c>
      <c r="DQ27" s="29">
        <f t="shared" si="15"/>
        <v>0.53470527043942517</v>
      </c>
      <c r="DR27" s="29">
        <f t="shared" si="15"/>
        <v>0.54094999542387856</v>
      </c>
      <c r="DS27" s="29">
        <f t="shared" si="15"/>
        <v>0.53517836930099871</v>
      </c>
      <c r="DT27" s="29">
        <f t="shared" si="15"/>
        <v>0.52868020798577164</v>
      </c>
      <c r="DU27" s="29">
        <f t="shared" si="15"/>
        <v>0.54586071878734277</v>
      </c>
      <c r="DV27" s="29">
        <f t="shared" si="15"/>
        <v>0.54818920026304374</v>
      </c>
      <c r="DW27" s="29">
        <f t="shared" si="15"/>
        <v>0.54424603658753934</v>
      </c>
      <c r="DX27" s="29">
        <f t="shared" si="15"/>
        <v>0.53593328448793431</v>
      </c>
      <c r="DY27" s="29">
        <f t="shared" si="15"/>
        <v>0.52370059253312862</v>
      </c>
      <c r="DZ27" s="25"/>
      <c r="EA27" s="25"/>
      <c r="EB27" s="25"/>
      <c r="EC27" s="25"/>
      <c r="ED27" s="25"/>
    </row>
    <row r="28" spans="1:134" s="28" customFormat="1" x14ac:dyDescent="0.25">
      <c r="A28" s="25"/>
      <c r="B28" s="26" t="s">
        <v>126</v>
      </c>
      <c r="C28" s="30">
        <f>C27*100/55.86</f>
        <v>0.99994783984233515</v>
      </c>
      <c r="D28" s="30">
        <f t="shared" ref="D28:BO28" si="16">D27*100/55.86</f>
        <v>0.95736111325075013</v>
      </c>
      <c r="E28" s="30">
        <f t="shared" si="16"/>
        <v>0.928645964226539</v>
      </c>
      <c r="F28" s="30">
        <f t="shared" si="16"/>
        <v>0.9422108759082447</v>
      </c>
      <c r="G28" s="30">
        <f t="shared" si="16"/>
        <v>0.9218786627235428</v>
      </c>
      <c r="H28" s="30">
        <f t="shared" si="16"/>
        <v>0.9209286267192025</v>
      </c>
      <c r="I28" s="30">
        <f t="shared" si="16"/>
        <v>0.92294896544099658</v>
      </c>
      <c r="J28" s="30">
        <f t="shared" si="16"/>
        <v>0.89195079140699529</v>
      </c>
      <c r="K28" s="30">
        <f t="shared" si="16"/>
        <v>0.9313286114315753</v>
      </c>
      <c r="L28" s="30">
        <f t="shared" si="16"/>
        <v>0.95256326072875452</v>
      </c>
      <c r="M28" s="30">
        <f t="shared" si="16"/>
        <v>0.96802221732433702</v>
      </c>
      <c r="N28" s="30">
        <f t="shared" si="16"/>
        <v>1.0012239779438985</v>
      </c>
      <c r="O28" s="30">
        <f t="shared" si="16"/>
        <v>0.99472360929555381</v>
      </c>
      <c r="P28" s="30">
        <f t="shared" si="16"/>
        <v>0.97894796783451377</v>
      </c>
      <c r="Q28" s="30">
        <f t="shared" si="16"/>
        <v>1.0125110830949231</v>
      </c>
      <c r="R28" s="30">
        <f t="shared" si="16"/>
        <v>1.0320763951427327</v>
      </c>
      <c r="S28" s="30">
        <f t="shared" si="16"/>
        <v>1.0160666039357051</v>
      </c>
      <c r="T28" s="30">
        <f t="shared" si="16"/>
        <v>1.0245579178705368</v>
      </c>
      <c r="U28" s="30">
        <f t="shared" si="16"/>
        <v>1.0348664520971613</v>
      </c>
      <c r="V28" s="30">
        <f t="shared" si="16"/>
        <v>1.0526319380824176</v>
      </c>
      <c r="W28" s="30">
        <f t="shared" si="16"/>
        <v>1.0464595025122239</v>
      </c>
      <c r="X28" s="30">
        <f t="shared" si="16"/>
        <v>1.0387036850977398</v>
      </c>
      <c r="Y28" s="30">
        <f t="shared" si="16"/>
        <v>1.0590901944040356</v>
      </c>
      <c r="Z28" s="30">
        <f t="shared" si="16"/>
        <v>1.0243089266012551</v>
      </c>
      <c r="AA28" s="30">
        <f t="shared" si="16"/>
        <v>1.0452562433952846</v>
      </c>
      <c r="AB28" s="30">
        <f t="shared" si="16"/>
        <v>1.0031128651289634</v>
      </c>
      <c r="AC28" s="30">
        <f t="shared" si="16"/>
        <v>1.0049423377591022</v>
      </c>
      <c r="AD28" s="30">
        <f t="shared" si="16"/>
        <v>0.94304841283511964</v>
      </c>
      <c r="AE28" s="30">
        <f t="shared" si="16"/>
        <v>0.92309477029879516</v>
      </c>
      <c r="AF28" s="30">
        <f t="shared" si="16"/>
        <v>0.89831425896989514</v>
      </c>
      <c r="AG28" s="30">
        <f t="shared" si="16"/>
        <v>0.88390060358044387</v>
      </c>
      <c r="AH28" s="30">
        <f t="shared" si="16"/>
        <v>0.86460735708196468</v>
      </c>
      <c r="AI28" s="30">
        <f t="shared" si="16"/>
        <v>0.8959411380079576</v>
      </c>
      <c r="AJ28" s="30">
        <f t="shared" si="16"/>
        <v>0.90599965264978655</v>
      </c>
      <c r="AK28" s="30">
        <f t="shared" si="16"/>
        <v>0.88109296198253284</v>
      </c>
      <c r="AL28" s="30">
        <f t="shared" si="16"/>
        <v>0.8873119480777738</v>
      </c>
      <c r="AM28" s="30">
        <f t="shared" si="16"/>
        <v>0.87616944895852833</v>
      </c>
      <c r="AN28" s="30">
        <f t="shared" si="16"/>
        <v>0.87481721396530865</v>
      </c>
      <c r="AO28" s="30">
        <f t="shared" si="16"/>
        <v>0.88187283392812732</v>
      </c>
      <c r="AP28" s="30">
        <f t="shared" si="16"/>
        <v>0.87427494610640177</v>
      </c>
      <c r="AQ28" s="30">
        <f t="shared" si="16"/>
        <v>0.88122324965194276</v>
      </c>
      <c r="AR28" s="30">
        <f t="shared" si="16"/>
        <v>0.88190400959417814</v>
      </c>
      <c r="AS28" s="30">
        <f t="shared" si="16"/>
        <v>0.86017953438471662</v>
      </c>
      <c r="AT28" s="30">
        <f t="shared" si="16"/>
        <v>0.88495455952957591</v>
      </c>
      <c r="AU28" s="30">
        <f t="shared" si="16"/>
        <v>0.94911339708650078</v>
      </c>
      <c r="AV28" s="30">
        <f t="shared" si="16"/>
        <v>0.95852370191375424</v>
      </c>
      <c r="AW28" s="30">
        <f t="shared" si="16"/>
        <v>0.9500170408381593</v>
      </c>
      <c r="AX28" s="30">
        <f t="shared" si="16"/>
        <v>0.98272204191799339</v>
      </c>
      <c r="AY28" s="30">
        <f t="shared" si="16"/>
        <v>0.97509473134550073</v>
      </c>
      <c r="AZ28" s="30">
        <f t="shared" si="16"/>
        <v>0.98039922700341953</v>
      </c>
      <c r="BA28" s="30">
        <f t="shared" si="16"/>
        <v>1.0187890377291704</v>
      </c>
      <c r="BB28" s="30">
        <f t="shared" si="16"/>
        <v>1.0424884566639694</v>
      </c>
      <c r="BC28" s="30">
        <f t="shared" si="16"/>
        <v>1.0699354456461261</v>
      </c>
      <c r="BD28" s="30">
        <f t="shared" si="16"/>
        <v>1.0816560730378435</v>
      </c>
      <c r="BE28" s="30">
        <f t="shared" si="16"/>
        <v>1.1224976132025064</v>
      </c>
      <c r="BF28" s="30">
        <f t="shared" si="16"/>
        <v>1.1755854310602063</v>
      </c>
      <c r="BG28" s="30">
        <f t="shared" si="16"/>
        <v>1.2237711567866323</v>
      </c>
      <c r="BH28" s="30">
        <f t="shared" si="16"/>
        <v>1.2393975309187615</v>
      </c>
      <c r="BI28" s="30">
        <f t="shared" si="16"/>
        <v>1.2888511473290385</v>
      </c>
      <c r="BJ28" s="30">
        <f t="shared" si="16"/>
        <v>1.3730482355364688</v>
      </c>
      <c r="BK28" s="30">
        <f t="shared" si="16"/>
        <v>1.2596395470696531</v>
      </c>
      <c r="BL28" s="30">
        <f t="shared" si="16"/>
        <v>1.2179824424714669</v>
      </c>
      <c r="BM28" s="30">
        <f t="shared" si="16"/>
        <v>1.186651981859187</v>
      </c>
      <c r="BN28" s="30">
        <f t="shared" si="16"/>
        <v>1.1138688017117691</v>
      </c>
      <c r="BO28" s="30">
        <f t="shared" si="16"/>
        <v>1.1070085724848524</v>
      </c>
      <c r="BP28" s="30">
        <f t="shared" ref="BP28:DY28" si="17">BP27*100/55.86</f>
        <v>1.0983229177121816</v>
      </c>
      <c r="BQ28" s="30">
        <f t="shared" si="17"/>
        <v>1.0547783525821639</v>
      </c>
      <c r="BR28" s="30">
        <f t="shared" si="17"/>
        <v>1.0342125459647216</v>
      </c>
      <c r="BS28" s="30">
        <f t="shared" si="17"/>
        <v>0.96946110605314273</v>
      </c>
      <c r="BT28" s="30">
        <f t="shared" si="17"/>
        <v>0.93803235361885429</v>
      </c>
      <c r="BU28" s="30">
        <f t="shared" si="17"/>
        <v>0.91888892891957674</v>
      </c>
      <c r="BV28" s="30">
        <f t="shared" si="17"/>
        <v>0.92582322230948755</v>
      </c>
      <c r="BW28" s="30">
        <f t="shared" si="17"/>
        <v>0.86262596053110319</v>
      </c>
      <c r="BX28" s="30">
        <f t="shared" si="17"/>
        <v>0.8297916892937125</v>
      </c>
      <c r="BY28" s="30">
        <f t="shared" si="17"/>
        <v>0.86279758443755994</v>
      </c>
      <c r="BZ28" s="30">
        <f t="shared" si="17"/>
        <v>0.79865451776283591</v>
      </c>
      <c r="CA28" s="30">
        <f t="shared" si="17"/>
        <v>0.80162289911909435</v>
      </c>
      <c r="CB28" s="30">
        <f t="shared" si="17"/>
        <v>0.81158950169550204</v>
      </c>
      <c r="CC28" s="30">
        <f t="shared" si="17"/>
        <v>0.77309641075771696</v>
      </c>
      <c r="CD28" s="30">
        <f t="shared" si="17"/>
        <v>0.82426162382641366</v>
      </c>
      <c r="CE28" s="30">
        <f t="shared" si="17"/>
        <v>0.8553150198239361</v>
      </c>
      <c r="CF28" s="30">
        <f t="shared" si="17"/>
        <v>0.84642038768976247</v>
      </c>
      <c r="CG28" s="30">
        <f t="shared" si="17"/>
        <v>0.91311993163856775</v>
      </c>
      <c r="CH28" s="30">
        <f t="shared" si="17"/>
        <v>0.90442669919564556</v>
      </c>
      <c r="CI28" s="30">
        <f t="shared" si="17"/>
        <v>0.9725981193145149</v>
      </c>
      <c r="CJ28" s="30">
        <f t="shared" si="17"/>
        <v>0.97752671601584384</v>
      </c>
      <c r="CK28" s="30">
        <f t="shared" si="17"/>
        <v>0.92307733275575943</v>
      </c>
      <c r="CL28" s="30">
        <f t="shared" si="17"/>
        <v>1.0756362898762943</v>
      </c>
      <c r="CM28" s="30">
        <f t="shared" si="17"/>
        <v>1.123279789745649</v>
      </c>
      <c r="CN28" s="30">
        <f t="shared" si="17"/>
        <v>1.1452803042600177</v>
      </c>
      <c r="CO28" s="30">
        <f t="shared" si="17"/>
        <v>1.10053363438673</v>
      </c>
      <c r="CP28" s="30">
        <f t="shared" si="17"/>
        <v>0.98777850250851906</v>
      </c>
      <c r="CQ28" s="30">
        <f t="shared" si="17"/>
        <v>0.91987853702446409</v>
      </c>
      <c r="CR28" s="30">
        <f t="shared" si="17"/>
        <v>0.90727732356340163</v>
      </c>
      <c r="CS28" s="30">
        <f t="shared" si="17"/>
        <v>0.85221639117290393</v>
      </c>
      <c r="CT28" s="30">
        <f t="shared" si="17"/>
        <v>0.88395697058511125</v>
      </c>
      <c r="CU28" s="30">
        <f t="shared" si="17"/>
        <v>0.9375877150729135</v>
      </c>
      <c r="CV28" s="30">
        <f t="shared" si="17"/>
        <v>0.87240541903429647</v>
      </c>
      <c r="CW28" s="30">
        <f t="shared" si="17"/>
        <v>0.87739561588830772</v>
      </c>
      <c r="CX28" s="30">
        <f t="shared" si="17"/>
        <v>0.86441615513712011</v>
      </c>
      <c r="CY28" s="30">
        <f t="shared" si="17"/>
        <v>0.83469283494062818</v>
      </c>
      <c r="CZ28" s="30">
        <f t="shared" si="17"/>
        <v>0.83666324358315602</v>
      </c>
      <c r="DA28" s="30">
        <f t="shared" si="17"/>
        <v>0.86557430352299924</v>
      </c>
      <c r="DB28" s="30">
        <f t="shared" si="17"/>
        <v>0.85920668368729713</v>
      </c>
      <c r="DC28" s="30">
        <f t="shared" si="17"/>
        <v>0.82202667250894834</v>
      </c>
      <c r="DD28" s="30">
        <f t="shared" si="17"/>
        <v>0.83323822260696856</v>
      </c>
      <c r="DE28" s="30">
        <f t="shared" si="17"/>
        <v>0.85201225022677118</v>
      </c>
      <c r="DF28" s="30">
        <f t="shared" si="17"/>
        <v>0.85612164592555129</v>
      </c>
      <c r="DG28" s="30">
        <f t="shared" si="17"/>
        <v>0.90902424709322016</v>
      </c>
      <c r="DH28" s="30">
        <f t="shared" si="17"/>
        <v>0.86488538703936402</v>
      </c>
      <c r="DI28" s="30">
        <f t="shared" si="17"/>
        <v>0.8275096920790006</v>
      </c>
      <c r="DJ28" s="30">
        <f t="shared" si="17"/>
        <v>0.83856969176970808</v>
      </c>
      <c r="DK28" s="30">
        <f t="shared" si="17"/>
        <v>0.88607580857098533</v>
      </c>
      <c r="DL28" s="30">
        <f t="shared" si="17"/>
        <v>0.90169333294029708</v>
      </c>
      <c r="DM28" s="30">
        <f t="shared" si="17"/>
        <v>0.88989719683680368</v>
      </c>
      <c r="DN28" s="30">
        <f t="shared" si="17"/>
        <v>0.92877454955285188</v>
      </c>
      <c r="DO28" s="30">
        <f t="shared" si="17"/>
        <v>0.91675065239028997</v>
      </c>
      <c r="DP28" s="30">
        <f t="shared" si="17"/>
        <v>0.9524755739336207</v>
      </c>
      <c r="DQ28" s="30">
        <f t="shared" si="17"/>
        <v>0.95722389981995204</v>
      </c>
      <c r="DR28" s="30">
        <f t="shared" si="17"/>
        <v>0.968403142541852</v>
      </c>
      <c r="DS28" s="30">
        <f t="shared" si="17"/>
        <v>0.95807083655746272</v>
      </c>
      <c r="DT28" s="30">
        <f t="shared" si="17"/>
        <v>0.94643789471137063</v>
      </c>
      <c r="DU28" s="30">
        <f t="shared" si="17"/>
        <v>0.97719426922188102</v>
      </c>
      <c r="DV28" s="30">
        <f t="shared" si="17"/>
        <v>0.98136269291629752</v>
      </c>
      <c r="DW28" s="30">
        <f t="shared" si="17"/>
        <v>0.97430368168195369</v>
      </c>
      <c r="DX28" s="30">
        <f t="shared" si="17"/>
        <v>0.95942227799486979</v>
      </c>
      <c r="DY28" s="30">
        <f t="shared" si="17"/>
        <v>0.93752343811874084</v>
      </c>
      <c r="DZ28" s="25"/>
      <c r="EA28" s="25"/>
      <c r="EB28" s="25"/>
      <c r="EC28" s="25"/>
      <c r="ED28" s="25"/>
    </row>
    <row r="29" spans="1:134" x14ac:dyDescent="0.25">
      <c r="A29" s="15"/>
      <c r="B29" s="16" t="s">
        <v>78</v>
      </c>
      <c r="C29" s="17">
        <f>C33/C38</f>
        <v>2.79386189258312</v>
      </c>
      <c r="D29" s="17">
        <f t="shared" ref="D29:BO29" si="18">D33/D38</f>
        <v>2.7099398080364403</v>
      </c>
      <c r="E29" s="17">
        <f t="shared" si="18"/>
        <v>2.6505233557256682</v>
      </c>
      <c r="F29" s="17">
        <f t="shared" si="18"/>
        <v>2.6993332299581332</v>
      </c>
      <c r="G29" s="17">
        <f t="shared" si="18"/>
        <v>2.6471556886227545</v>
      </c>
      <c r="H29" s="17">
        <f t="shared" si="18"/>
        <v>2.662158188768009</v>
      </c>
      <c r="I29" s="17">
        <f t="shared" si="18"/>
        <v>2.6708200521587946</v>
      </c>
      <c r="J29" s="17">
        <f t="shared" si="18"/>
        <v>2.6002768166089965</v>
      </c>
      <c r="K29" s="17">
        <f t="shared" si="18"/>
        <v>2.6966260277856535</v>
      </c>
      <c r="L29" s="17">
        <f t="shared" si="18"/>
        <v>2.7215136054421767</v>
      </c>
      <c r="M29" s="17">
        <f t="shared" si="18"/>
        <v>2.7341593917206417</v>
      </c>
      <c r="N29" s="17">
        <f t="shared" si="18"/>
        <v>2.8254649499284694</v>
      </c>
      <c r="O29" s="17">
        <f t="shared" si="18"/>
        <v>2.8047345566605961</v>
      </c>
      <c r="P29" s="17">
        <f t="shared" si="18"/>
        <v>2.7715881231272133</v>
      </c>
      <c r="Q29" s="17">
        <f t="shared" si="18"/>
        <v>2.8666202090592336</v>
      </c>
      <c r="R29" s="17">
        <f t="shared" si="18"/>
        <v>2.8723107013132161</v>
      </c>
      <c r="S29" s="17">
        <f t="shared" si="18"/>
        <v>2.7624474291140957</v>
      </c>
      <c r="T29" s="17">
        <f t="shared" si="18"/>
        <v>2.7864879501760087</v>
      </c>
      <c r="U29" s="17">
        <f t="shared" si="18"/>
        <v>2.8231624627068079</v>
      </c>
      <c r="V29" s="17">
        <f t="shared" si="18"/>
        <v>2.8797978418248875</v>
      </c>
      <c r="W29" s="17">
        <f t="shared" si="18"/>
        <v>2.8932523616734143</v>
      </c>
      <c r="X29" s="17">
        <f t="shared" si="18"/>
        <v>2.911886615857735</v>
      </c>
      <c r="Y29" s="17">
        <f t="shared" si="18"/>
        <v>2.9577673167451244</v>
      </c>
      <c r="Z29" s="17">
        <f t="shared" si="18"/>
        <v>2.8929033929033929</v>
      </c>
      <c r="AA29" s="17">
        <f t="shared" si="18"/>
        <v>2.9103773584905657</v>
      </c>
      <c r="AB29" s="17">
        <f t="shared" si="18"/>
        <v>2.8325191030940751</v>
      </c>
      <c r="AC29" s="17">
        <f t="shared" si="18"/>
        <v>2.8244615003713789</v>
      </c>
      <c r="AD29" s="17">
        <f t="shared" si="18"/>
        <v>2.6942283126233888</v>
      </c>
      <c r="AE29" s="17">
        <f t="shared" si="18"/>
        <v>2.6334046626872394</v>
      </c>
      <c r="AF29" s="17">
        <f t="shared" si="18"/>
        <v>2.5904854789770266</v>
      </c>
      <c r="AG29" s="17">
        <f t="shared" si="18"/>
        <v>2.5477471773768068</v>
      </c>
      <c r="AH29" s="17">
        <f t="shared" si="18"/>
        <v>2.4989806320081551</v>
      </c>
      <c r="AI29" s="17">
        <f t="shared" si="18"/>
        <v>2.5682076740097215</v>
      </c>
      <c r="AJ29" s="17">
        <f t="shared" si="18"/>
        <v>2.5739657119392261</v>
      </c>
      <c r="AK29" s="17">
        <f t="shared" si="18"/>
        <v>2.5013793103448276</v>
      </c>
      <c r="AL29" s="17">
        <f t="shared" si="18"/>
        <v>2.5061463414634146</v>
      </c>
      <c r="AM29" s="17">
        <f t="shared" si="18"/>
        <v>2.4787376048817698</v>
      </c>
      <c r="AN29" s="17">
        <f t="shared" si="18"/>
        <v>2.4860146423878353</v>
      </c>
      <c r="AO29" s="17">
        <f t="shared" si="18"/>
        <v>2.4991640349247635</v>
      </c>
      <c r="AP29" s="17">
        <f t="shared" si="18"/>
        <v>2.4770151418986308</v>
      </c>
      <c r="AQ29" s="17">
        <f t="shared" si="18"/>
        <v>2.4923503623512575</v>
      </c>
      <c r="AR29" s="17">
        <f t="shared" si="18"/>
        <v>2.4907586692483719</v>
      </c>
      <c r="AS29" s="17">
        <f t="shared" si="18"/>
        <v>2.446566505390035</v>
      </c>
      <c r="AT29" s="17">
        <f t="shared" si="18"/>
        <v>2.5202322007853848</v>
      </c>
      <c r="AU29" s="17">
        <f t="shared" si="18"/>
        <v>2.6679365641888899</v>
      </c>
      <c r="AV29" s="17">
        <f t="shared" si="18"/>
        <v>2.6978626088486233</v>
      </c>
      <c r="AW29" s="17">
        <f t="shared" si="18"/>
        <v>2.6824196597353498</v>
      </c>
      <c r="AX29" s="17">
        <f t="shared" si="18"/>
        <v>2.7563156524003816</v>
      </c>
      <c r="AY29" s="17">
        <f t="shared" si="18"/>
        <v>2.7475851550584651</v>
      </c>
      <c r="AZ29" s="17">
        <f t="shared" si="18"/>
        <v>2.7491391618375745</v>
      </c>
      <c r="BA29" s="17">
        <f t="shared" si="18"/>
        <v>2.826705271225411</v>
      </c>
      <c r="BB29" s="17">
        <f t="shared" si="18"/>
        <v>2.8904737646459502</v>
      </c>
      <c r="BC29" s="17">
        <f t="shared" si="18"/>
        <v>2.9815610002525887</v>
      </c>
      <c r="BD29" s="17">
        <f t="shared" si="18"/>
        <v>2.9737743255658562</v>
      </c>
      <c r="BE29" s="17">
        <f t="shared" si="18"/>
        <v>3.0771249576701658</v>
      </c>
      <c r="BF29" s="17">
        <f t="shared" si="18"/>
        <v>3.1895573212258799</v>
      </c>
      <c r="BG29" s="17">
        <f t="shared" si="18"/>
        <v>3.2181348534782228</v>
      </c>
      <c r="BH29" s="17">
        <f t="shared" si="18"/>
        <v>3.1939727975820071</v>
      </c>
      <c r="BI29" s="17">
        <f t="shared" si="18"/>
        <v>3.2449722449722449</v>
      </c>
      <c r="BJ29" s="17">
        <f t="shared" si="18"/>
        <v>3.3491809452080594</v>
      </c>
      <c r="BK29" s="17">
        <f t="shared" si="18"/>
        <v>3.0705122611048083</v>
      </c>
      <c r="BL29" s="17">
        <f t="shared" si="18"/>
        <v>3.0184759472115794</v>
      </c>
      <c r="BM29" s="17">
        <f t="shared" si="18"/>
        <v>2.9577218145430288</v>
      </c>
      <c r="BN29" s="17">
        <f t="shared" si="18"/>
        <v>2.8101606393922607</v>
      </c>
      <c r="BO29" s="17">
        <f t="shared" si="18"/>
        <v>2.7903850715584722</v>
      </c>
      <c r="BP29" s="17">
        <f t="shared" ref="BP29:DY29" si="19">BP33/BP38</f>
        <v>2.7770433159654715</v>
      </c>
      <c r="BQ29" s="17">
        <f t="shared" si="19"/>
        <v>2.7000298998355503</v>
      </c>
      <c r="BR29" s="17">
        <f t="shared" si="19"/>
        <v>2.684145001830831</v>
      </c>
      <c r="BS29" s="17">
        <f t="shared" si="19"/>
        <v>2.5365348789070583</v>
      </c>
      <c r="BT29" s="17">
        <f t="shared" si="19"/>
        <v>2.4934623082054701</v>
      </c>
      <c r="BU29" s="17">
        <f t="shared" si="19"/>
        <v>2.4648270501360274</v>
      </c>
      <c r="BV29" s="17">
        <f t="shared" si="19"/>
        <v>2.4611179005595933</v>
      </c>
      <c r="BW29" s="17">
        <f t="shared" si="19"/>
        <v>2.3547738080721863</v>
      </c>
      <c r="BX29" s="17">
        <f t="shared" si="19"/>
        <v>2.2647879140034863</v>
      </c>
      <c r="BY29" s="17">
        <f t="shared" si="19"/>
        <v>2.337015595463138</v>
      </c>
      <c r="BZ29" s="17">
        <f t="shared" si="19"/>
        <v>2.1894984669294786</v>
      </c>
      <c r="CA29" s="17">
        <f t="shared" si="19"/>
        <v>2.1997308209959625</v>
      </c>
      <c r="CB29" s="17">
        <f t="shared" si="19"/>
        <v>2.2106198502881145</v>
      </c>
      <c r="CC29" s="17">
        <f t="shared" si="19"/>
        <v>2.1086012163336227</v>
      </c>
      <c r="CD29" s="17">
        <f t="shared" si="19"/>
        <v>2.2049111368177514</v>
      </c>
      <c r="CE29" s="17">
        <f t="shared" si="19"/>
        <v>2.2813931196080519</v>
      </c>
      <c r="CF29" s="17">
        <f t="shared" si="19"/>
        <v>2.2449704760411766</v>
      </c>
      <c r="CG29" s="17">
        <f t="shared" si="19"/>
        <v>2.3557160838395448</v>
      </c>
      <c r="CH29" s="17">
        <f t="shared" si="19"/>
        <v>2.3408062082345338</v>
      </c>
      <c r="CI29" s="17">
        <f t="shared" si="19"/>
        <v>2.4454245994081849</v>
      </c>
      <c r="CJ29" s="17">
        <f t="shared" si="19"/>
        <v>2.4323978171288561</v>
      </c>
      <c r="CK29" s="17">
        <f t="shared" si="19"/>
        <v>2.2758351138673203</v>
      </c>
      <c r="CL29" s="17">
        <f t="shared" si="19"/>
        <v>2.4613945578231289</v>
      </c>
      <c r="CM29" s="17">
        <f t="shared" si="19"/>
        <v>2.4888009738283627</v>
      </c>
      <c r="CN29" s="17">
        <f t="shared" si="19"/>
        <v>2.5712851405622494</v>
      </c>
      <c r="CO29" s="17">
        <f t="shared" si="19"/>
        <v>2.5085973962171457</v>
      </c>
      <c r="CP29" s="17">
        <f t="shared" si="19"/>
        <v>2.3198734963573728</v>
      </c>
      <c r="CQ29" s="17">
        <f t="shared" si="19"/>
        <v>2.1773548696625618</v>
      </c>
      <c r="CR29" s="17">
        <f t="shared" si="19"/>
        <v>2.1692677070828332</v>
      </c>
      <c r="CS29" s="17">
        <f t="shared" si="19"/>
        <v>2.0614379726942342</v>
      </c>
      <c r="CT29" s="17">
        <f t="shared" si="19"/>
        <v>2.1149959983993596</v>
      </c>
      <c r="CU29" s="17">
        <f t="shared" si="19"/>
        <v>2.240049494741184</v>
      </c>
      <c r="CV29" s="17">
        <f t="shared" si="19"/>
        <v>2.0902900982977703</v>
      </c>
      <c r="CW29" s="17">
        <f t="shared" si="19"/>
        <v>2.086262434864993</v>
      </c>
      <c r="CX29" s="17">
        <f t="shared" si="19"/>
        <v>2.0318497913769122</v>
      </c>
      <c r="CY29" s="17">
        <f t="shared" si="19"/>
        <v>2.0545479216608618</v>
      </c>
      <c r="CZ29" s="17">
        <f t="shared" si="19"/>
        <v>2.0460420752362269</v>
      </c>
      <c r="DA29" s="17">
        <f t="shared" si="19"/>
        <v>2.0976177437020813</v>
      </c>
      <c r="DB29" s="17">
        <f t="shared" si="19"/>
        <v>2.1045991410164637</v>
      </c>
      <c r="DC29" s="17">
        <f t="shared" si="19"/>
        <v>2.0244957389405163</v>
      </c>
      <c r="DD29" s="17">
        <f t="shared" si="19"/>
        <v>2.0380451063465572</v>
      </c>
      <c r="DE29" s="17">
        <f t="shared" si="19"/>
        <v>2.0668689057421452</v>
      </c>
      <c r="DF29" s="17">
        <f t="shared" si="19"/>
        <v>2.0695674606586976</v>
      </c>
      <c r="DG29" s="17">
        <f t="shared" si="19"/>
        <v>2.2065950647967334</v>
      </c>
      <c r="DH29" s="17">
        <f t="shared" si="19"/>
        <v>2.0985020617689134</v>
      </c>
      <c r="DI29" s="17">
        <f t="shared" si="19"/>
        <v>2.0167535070140281</v>
      </c>
      <c r="DJ29" s="17">
        <f t="shared" si="19"/>
        <v>2.0341484820680575</v>
      </c>
      <c r="DK29" s="17">
        <f t="shared" si="19"/>
        <v>2.1397462136717151</v>
      </c>
      <c r="DL29" s="17">
        <f t="shared" si="19"/>
        <v>2.1817881068563394</v>
      </c>
      <c r="DM29" s="17">
        <f t="shared" si="19"/>
        <v>2.1506433600388446</v>
      </c>
      <c r="DN29" s="17">
        <f t="shared" si="19"/>
        <v>2.2027205276174775</v>
      </c>
      <c r="DO29" s="17">
        <f t="shared" si="19"/>
        <v>2.2034342854801037</v>
      </c>
      <c r="DP29" s="17">
        <f t="shared" si="19"/>
        <v>2.2848071794437623</v>
      </c>
      <c r="DQ29" s="17">
        <f t="shared" si="19"/>
        <v>2.2905522092582453</v>
      </c>
      <c r="DR29" s="17">
        <f t="shared" si="19"/>
        <v>2.3185194564024649</v>
      </c>
      <c r="DS29" s="17">
        <f t="shared" si="19"/>
        <v>2.3235609876951027</v>
      </c>
      <c r="DT29" s="17">
        <f t="shared" si="19"/>
        <v>2.2834106027010685</v>
      </c>
      <c r="DU29" s="17">
        <f t="shared" si="19"/>
        <v>2.3470433855490858</v>
      </c>
      <c r="DV29" s="17">
        <f t="shared" si="19"/>
        <v>2.3143763043827259</v>
      </c>
      <c r="DW29" s="17">
        <f t="shared" si="19"/>
        <v>2.3111593059936908</v>
      </c>
      <c r="DX29" s="17">
        <f t="shared" si="19"/>
        <v>2.2778506909596232</v>
      </c>
      <c r="DY29" s="17">
        <f t="shared" si="19"/>
        <v>2.22362239952278</v>
      </c>
      <c r="DZ29" s="15"/>
      <c r="EA29" s="15"/>
      <c r="EB29" s="15"/>
      <c r="EC29" s="15"/>
      <c r="ED29" s="15"/>
    </row>
    <row r="30" spans="1:134" x14ac:dyDescent="0.25">
      <c r="A30" s="15"/>
      <c r="B30" s="16" t="s">
        <v>127</v>
      </c>
      <c r="C30" s="17">
        <f>C29*100/279.39</f>
        <v>0.99998636049361833</v>
      </c>
      <c r="D30" s="17">
        <f t="shared" ref="D30:BO30" si="20">D29*100/279.39</f>
        <v>0.96994874835765077</v>
      </c>
      <c r="E30" s="17">
        <f t="shared" si="20"/>
        <v>0.94868225624598901</v>
      </c>
      <c r="F30" s="17">
        <f t="shared" si="20"/>
        <v>0.96615241417306763</v>
      </c>
      <c r="G30" s="17">
        <f t="shared" si="20"/>
        <v>0.94747689202289087</v>
      </c>
      <c r="H30" s="17">
        <f t="shared" si="20"/>
        <v>0.95284662613837612</v>
      </c>
      <c r="I30" s="17">
        <f t="shared" si="20"/>
        <v>0.95594690295243023</v>
      </c>
      <c r="J30" s="17">
        <f t="shared" si="20"/>
        <v>0.93069788346361593</v>
      </c>
      <c r="K30" s="17">
        <f t="shared" si="20"/>
        <v>0.96518344528639322</v>
      </c>
      <c r="L30" s="17">
        <f t="shared" si="20"/>
        <v>0.97409127221524627</v>
      </c>
      <c r="M30" s="17">
        <f t="shared" si="20"/>
        <v>0.97861748513570335</v>
      </c>
      <c r="N30" s="17">
        <f t="shared" si="20"/>
        <v>1.0112978094879808</v>
      </c>
      <c r="O30" s="17">
        <f t="shared" si="20"/>
        <v>1.0038779328754059</v>
      </c>
      <c r="P30" s="17">
        <f t="shared" si="20"/>
        <v>0.99201407463660607</v>
      </c>
      <c r="Q30" s="17">
        <f t="shared" si="20"/>
        <v>1.0260282075447347</v>
      </c>
      <c r="R30" s="17">
        <f t="shared" si="20"/>
        <v>1.0280649634250389</v>
      </c>
      <c r="S30" s="17">
        <f t="shared" si="20"/>
        <v>0.9887424135130447</v>
      </c>
      <c r="T30" s="17">
        <f t="shared" si="20"/>
        <v>0.99734705972869786</v>
      </c>
      <c r="U30" s="17">
        <f t="shared" si="20"/>
        <v>1.0104736972356949</v>
      </c>
      <c r="V30" s="17">
        <f t="shared" si="20"/>
        <v>1.0307447803517977</v>
      </c>
      <c r="W30" s="17">
        <f t="shared" si="20"/>
        <v>1.0355604573082122</v>
      </c>
      <c r="X30" s="17">
        <f t="shared" si="20"/>
        <v>1.0422300783341334</v>
      </c>
      <c r="Y30" s="17">
        <f t="shared" si="20"/>
        <v>1.0586518188715146</v>
      </c>
      <c r="Z30" s="17">
        <f t="shared" si="20"/>
        <v>1.0354355534927497</v>
      </c>
      <c r="AA30" s="17">
        <f t="shared" si="20"/>
        <v>1.0416898809873532</v>
      </c>
      <c r="AB30" s="17">
        <f t="shared" si="20"/>
        <v>1.0138226504506513</v>
      </c>
      <c r="AC30" s="17">
        <f t="shared" si="20"/>
        <v>1.0109386521963488</v>
      </c>
      <c r="AD30" s="17">
        <f t="shared" si="20"/>
        <v>0.96432524880038262</v>
      </c>
      <c r="AE30" s="17">
        <f t="shared" si="20"/>
        <v>0.94255508883182637</v>
      </c>
      <c r="AF30" s="17">
        <f t="shared" si="20"/>
        <v>0.92719334227317618</v>
      </c>
      <c r="AG30" s="17">
        <f t="shared" si="20"/>
        <v>0.91189633751272658</v>
      </c>
      <c r="AH30" s="17">
        <f t="shared" si="20"/>
        <v>0.89444168796598134</v>
      </c>
      <c r="AI30" s="17">
        <f t="shared" si="20"/>
        <v>0.91921961201536262</v>
      </c>
      <c r="AJ30" s="17">
        <f t="shared" si="20"/>
        <v>0.92128054402062576</v>
      </c>
      <c r="AK30" s="17">
        <f t="shared" si="20"/>
        <v>0.89530022919389662</v>
      </c>
      <c r="AL30" s="17">
        <f t="shared" si="20"/>
        <v>0.89700645744780227</v>
      </c>
      <c r="AM30" s="17">
        <f t="shared" si="20"/>
        <v>0.88719625071826835</v>
      </c>
      <c r="AN30" s="17">
        <f t="shared" si="20"/>
        <v>0.8898008670273938</v>
      </c>
      <c r="AO30" s="17">
        <f t="shared" si="20"/>
        <v>0.89450733201788313</v>
      </c>
      <c r="AP30" s="17">
        <f t="shared" si="20"/>
        <v>0.88657974225943337</v>
      </c>
      <c r="AQ30" s="17">
        <f t="shared" si="20"/>
        <v>0.89206856449810579</v>
      </c>
      <c r="AR30" s="17">
        <f t="shared" si="20"/>
        <v>0.89149886153705282</v>
      </c>
      <c r="AS30" s="17">
        <f t="shared" si="20"/>
        <v>0.87568148659223133</v>
      </c>
      <c r="AT30" s="17">
        <f t="shared" si="20"/>
        <v>0.90204810508084932</v>
      </c>
      <c r="AU30" s="17">
        <f t="shared" si="20"/>
        <v>0.95491483739177851</v>
      </c>
      <c r="AV30" s="17">
        <f t="shared" si="20"/>
        <v>0.96562604561674481</v>
      </c>
      <c r="AW30" s="17">
        <f t="shared" si="20"/>
        <v>0.96009866485391393</v>
      </c>
      <c r="AX30" s="17">
        <f t="shared" si="20"/>
        <v>0.98654771194401447</v>
      </c>
      <c r="AY30" s="17">
        <f t="shared" si="20"/>
        <v>0.98342286948654756</v>
      </c>
      <c r="AZ30" s="17">
        <f t="shared" si="20"/>
        <v>0.98397908365996445</v>
      </c>
      <c r="BA30" s="17">
        <f t="shared" si="20"/>
        <v>1.0117417485326645</v>
      </c>
      <c r="BB30" s="17">
        <f t="shared" si="20"/>
        <v>1.0345659345881921</v>
      </c>
      <c r="BC30" s="17">
        <f t="shared" si="20"/>
        <v>1.0671681163436733</v>
      </c>
      <c r="BD30" s="17">
        <f t="shared" si="20"/>
        <v>1.0643810893610568</v>
      </c>
      <c r="BE30" s="17">
        <f t="shared" si="20"/>
        <v>1.1013726180858894</v>
      </c>
      <c r="BF30" s="17">
        <f t="shared" si="20"/>
        <v>1.1416147038998818</v>
      </c>
      <c r="BG30" s="17">
        <f t="shared" si="20"/>
        <v>1.1518432490347625</v>
      </c>
      <c r="BH30" s="17">
        <f t="shared" si="20"/>
        <v>1.1431951027531435</v>
      </c>
      <c r="BI30" s="17">
        <f t="shared" si="20"/>
        <v>1.1614489584352499</v>
      </c>
      <c r="BJ30" s="17">
        <f t="shared" si="20"/>
        <v>1.1987476091513867</v>
      </c>
      <c r="BK30" s="17">
        <f t="shared" si="20"/>
        <v>1.0990057844249288</v>
      </c>
      <c r="BL30" s="17">
        <f t="shared" si="20"/>
        <v>1.0803808107704569</v>
      </c>
      <c r="BM30" s="17">
        <f t="shared" si="20"/>
        <v>1.0586355326042554</v>
      </c>
      <c r="BN30" s="17">
        <f t="shared" si="20"/>
        <v>1.0058200506074879</v>
      </c>
      <c r="BO30" s="17">
        <f t="shared" si="20"/>
        <v>0.99874192761318326</v>
      </c>
      <c r="BP30" s="17">
        <f t="shared" ref="BP30:DY30" si="21">BP29*100/279.39</f>
        <v>0.99396661153422516</v>
      </c>
      <c r="BQ30" s="17">
        <f t="shared" si="21"/>
        <v>0.96640176807886846</v>
      </c>
      <c r="BR30" s="17">
        <f t="shared" si="21"/>
        <v>0.96071620381217326</v>
      </c>
      <c r="BS30" s="17">
        <f t="shared" si="21"/>
        <v>0.90788320230038955</v>
      </c>
      <c r="BT30" s="17">
        <f t="shared" si="21"/>
        <v>0.8924665550683526</v>
      </c>
      <c r="BU30" s="17">
        <f t="shared" si="21"/>
        <v>0.88221734855793965</v>
      </c>
      <c r="BV30" s="17">
        <f t="shared" si="21"/>
        <v>0.88088976003421515</v>
      </c>
      <c r="BW30" s="17">
        <f t="shared" si="21"/>
        <v>0.84282680413478872</v>
      </c>
      <c r="BX30" s="17">
        <f t="shared" si="21"/>
        <v>0.81061881742492081</v>
      </c>
      <c r="BY30" s="17">
        <f t="shared" si="21"/>
        <v>0.83647073820220419</v>
      </c>
      <c r="BZ30" s="17">
        <f t="shared" si="21"/>
        <v>0.78367102148590817</v>
      </c>
      <c r="CA30" s="17">
        <f t="shared" si="21"/>
        <v>0.78733341243278665</v>
      </c>
      <c r="CB30" s="17">
        <f t="shared" si="21"/>
        <v>0.79123084229504081</v>
      </c>
      <c r="CC30" s="17">
        <f t="shared" si="21"/>
        <v>0.75471606583400364</v>
      </c>
      <c r="CD30" s="17">
        <f t="shared" si="21"/>
        <v>0.78918756462928219</v>
      </c>
      <c r="CE30" s="17">
        <f t="shared" si="21"/>
        <v>0.81656219607289171</v>
      </c>
      <c r="CF30" s="17">
        <f t="shared" si="21"/>
        <v>0.80352570816463609</v>
      </c>
      <c r="CG30" s="17">
        <f t="shared" si="21"/>
        <v>0.84316406594350002</v>
      </c>
      <c r="CH30" s="17">
        <f t="shared" si="21"/>
        <v>0.83782748424586917</v>
      </c>
      <c r="CI30" s="17">
        <f t="shared" si="21"/>
        <v>0.87527277261469094</v>
      </c>
      <c r="CJ30" s="17">
        <f t="shared" si="21"/>
        <v>0.8706101926084886</v>
      </c>
      <c r="CK30" s="17">
        <f t="shared" si="21"/>
        <v>0.81457286011214447</v>
      </c>
      <c r="CL30" s="17">
        <f t="shared" si="21"/>
        <v>0.88098878192602781</v>
      </c>
      <c r="CM30" s="17">
        <f t="shared" si="21"/>
        <v>0.89079815806877949</v>
      </c>
      <c r="CN30" s="17">
        <f t="shared" si="21"/>
        <v>0.92032110689797408</v>
      </c>
      <c r="CO30" s="17">
        <f t="shared" si="21"/>
        <v>0.89788374537998705</v>
      </c>
      <c r="CP30" s="17">
        <f t="shared" si="21"/>
        <v>0.83033519322716376</v>
      </c>
      <c r="CQ30" s="17">
        <f t="shared" si="21"/>
        <v>0.77932455337075845</v>
      </c>
      <c r="CR30" s="17">
        <f t="shared" si="21"/>
        <v>0.77642997497506472</v>
      </c>
      <c r="CS30" s="17">
        <f t="shared" si="21"/>
        <v>0.73783527423824558</v>
      </c>
      <c r="CT30" s="17">
        <f t="shared" si="21"/>
        <v>0.75700490296694933</v>
      </c>
      <c r="CU30" s="17">
        <f t="shared" si="21"/>
        <v>0.80176437765889408</v>
      </c>
      <c r="CV30" s="17">
        <f t="shared" si="21"/>
        <v>0.74816210254403182</v>
      </c>
      <c r="CW30" s="17">
        <f t="shared" si="21"/>
        <v>0.74672051070725265</v>
      </c>
      <c r="CX30" s="17">
        <f t="shared" si="21"/>
        <v>0.72724499494502748</v>
      </c>
      <c r="CY30" s="17">
        <f t="shared" si="21"/>
        <v>0.73536916914022044</v>
      </c>
      <c r="CZ30" s="17">
        <f t="shared" si="21"/>
        <v>0.73232473432700784</v>
      </c>
      <c r="DA30" s="17">
        <f t="shared" si="21"/>
        <v>0.75078483256454476</v>
      </c>
      <c r="DB30" s="17">
        <f t="shared" si="21"/>
        <v>0.75328363256253406</v>
      </c>
      <c r="DC30" s="17">
        <f t="shared" si="21"/>
        <v>0.7246128132504801</v>
      </c>
      <c r="DD30" s="17">
        <f t="shared" si="21"/>
        <v>0.72946243829290858</v>
      </c>
      <c r="DE30" s="17">
        <f t="shared" si="21"/>
        <v>0.73977912800821266</v>
      </c>
      <c r="DF30" s="17">
        <f t="shared" si="21"/>
        <v>0.74074500184641456</v>
      </c>
      <c r="DG30" s="17">
        <f t="shared" si="21"/>
        <v>0.78979028053857814</v>
      </c>
      <c r="DH30" s="17">
        <f t="shared" si="21"/>
        <v>0.75110135000140066</v>
      </c>
      <c r="DI30" s="17">
        <f t="shared" si="21"/>
        <v>0.72184169333692261</v>
      </c>
      <c r="DJ30" s="17">
        <f t="shared" si="21"/>
        <v>0.728067748333175</v>
      </c>
      <c r="DK30" s="17">
        <f t="shared" si="21"/>
        <v>0.76586356479176609</v>
      </c>
      <c r="DL30" s="17">
        <f t="shared" si="21"/>
        <v>0.78091130922951413</v>
      </c>
      <c r="DM30" s="17">
        <f t="shared" si="21"/>
        <v>0.76976389993873962</v>
      </c>
      <c r="DN30" s="17">
        <f t="shared" si="21"/>
        <v>0.78840349605121074</v>
      </c>
      <c r="DO30" s="17">
        <f t="shared" si="21"/>
        <v>0.78865896613339914</v>
      </c>
      <c r="DP30" s="17">
        <f t="shared" si="21"/>
        <v>0.81778416530432818</v>
      </c>
      <c r="DQ30" s="17">
        <f t="shared" si="21"/>
        <v>0.81984044141101875</v>
      </c>
      <c r="DR30" s="17">
        <f t="shared" si="21"/>
        <v>0.82985055170280431</v>
      </c>
      <c r="DS30" s="17">
        <f t="shared" si="21"/>
        <v>0.83165502977740891</v>
      </c>
      <c r="DT30" s="17">
        <f t="shared" si="21"/>
        <v>0.81728429890156007</v>
      </c>
      <c r="DU30" s="17">
        <f t="shared" si="21"/>
        <v>0.84005991107379863</v>
      </c>
      <c r="DV30" s="17">
        <f t="shared" si="21"/>
        <v>0.82836762388873109</v>
      </c>
      <c r="DW30" s="17">
        <f t="shared" si="21"/>
        <v>0.82721618740602421</v>
      </c>
      <c r="DX30" s="17">
        <f t="shared" si="21"/>
        <v>0.81529428074004917</v>
      </c>
      <c r="DY30" s="17">
        <f t="shared" si="21"/>
        <v>0.7958847487464763</v>
      </c>
      <c r="DZ30" s="15"/>
      <c r="EA30" s="15"/>
      <c r="EB30" s="15"/>
      <c r="EC30" s="15"/>
      <c r="ED30" s="15"/>
    </row>
    <row r="31" spans="1:134" x14ac:dyDescent="0.25">
      <c r="A31" t="s">
        <v>79</v>
      </c>
      <c r="B31" t="s">
        <v>41</v>
      </c>
      <c r="C31">
        <v>327.60000000000002</v>
      </c>
      <c r="D31">
        <v>331.9</v>
      </c>
      <c r="E31">
        <v>336.8</v>
      </c>
      <c r="F31">
        <v>342.5</v>
      </c>
      <c r="G31">
        <v>349.1</v>
      </c>
      <c r="H31">
        <v>355.4</v>
      </c>
      <c r="I31">
        <v>361.3</v>
      </c>
      <c r="J31">
        <v>366.9</v>
      </c>
      <c r="K31">
        <v>372.1</v>
      </c>
      <c r="L31">
        <v>377.4</v>
      </c>
      <c r="M31">
        <v>382.8</v>
      </c>
      <c r="N31">
        <v>388.4</v>
      </c>
      <c r="O31">
        <v>394</v>
      </c>
      <c r="P31">
        <v>399.7</v>
      </c>
      <c r="Q31">
        <v>405.5</v>
      </c>
      <c r="R31">
        <v>411.3</v>
      </c>
      <c r="S31">
        <v>417.1</v>
      </c>
      <c r="T31">
        <v>422</v>
      </c>
      <c r="U31">
        <v>426</v>
      </c>
      <c r="V31">
        <v>429</v>
      </c>
      <c r="W31">
        <v>431.1</v>
      </c>
      <c r="X31">
        <v>434</v>
      </c>
      <c r="Y31">
        <v>437.7</v>
      </c>
      <c r="Z31">
        <v>442.2</v>
      </c>
      <c r="AA31">
        <v>447.5</v>
      </c>
      <c r="AB31">
        <v>453</v>
      </c>
      <c r="AC31">
        <v>458.6</v>
      </c>
      <c r="AD31">
        <v>464.3</v>
      </c>
      <c r="AE31">
        <v>470.3</v>
      </c>
      <c r="AF31">
        <v>477.5</v>
      </c>
      <c r="AG31">
        <v>485.9</v>
      </c>
      <c r="AH31">
        <v>495.7</v>
      </c>
      <c r="AI31">
        <v>506.7</v>
      </c>
      <c r="AJ31">
        <v>516.79999999999995</v>
      </c>
      <c r="AK31">
        <v>525.9</v>
      </c>
      <c r="AL31">
        <v>534</v>
      </c>
      <c r="AM31">
        <v>541.1</v>
      </c>
      <c r="AN31">
        <v>549.20000000000005</v>
      </c>
      <c r="AO31">
        <v>558.20000000000005</v>
      </c>
      <c r="AP31">
        <v>568.20000000000005</v>
      </c>
      <c r="AQ31">
        <v>579.1</v>
      </c>
      <c r="AR31">
        <v>589.6</v>
      </c>
      <c r="AS31">
        <v>599.9</v>
      </c>
      <c r="AT31">
        <v>609.9</v>
      </c>
      <c r="AU31">
        <v>619.5</v>
      </c>
      <c r="AV31">
        <v>629.20000000000005</v>
      </c>
      <c r="AW31">
        <v>638.9</v>
      </c>
      <c r="AX31">
        <v>648.70000000000005</v>
      </c>
      <c r="AY31">
        <v>658.6</v>
      </c>
      <c r="AZ31">
        <v>670.7</v>
      </c>
      <c r="BA31">
        <v>685.1</v>
      </c>
      <c r="BB31">
        <v>701.8</v>
      </c>
      <c r="BC31">
        <v>720.8</v>
      </c>
      <c r="BD31">
        <v>735.1</v>
      </c>
      <c r="BE31">
        <v>744.6</v>
      </c>
      <c r="BF31">
        <v>749.3</v>
      </c>
      <c r="BG31">
        <v>766.1</v>
      </c>
      <c r="BH31">
        <v>779.6</v>
      </c>
      <c r="BI31">
        <v>786.6</v>
      </c>
      <c r="BJ31">
        <v>793.5</v>
      </c>
      <c r="BK31">
        <v>797.5</v>
      </c>
      <c r="BL31">
        <v>800.1</v>
      </c>
      <c r="BM31">
        <v>805.5</v>
      </c>
      <c r="BN31">
        <v>808.7</v>
      </c>
      <c r="BO31">
        <v>809.6</v>
      </c>
      <c r="BP31">
        <v>813</v>
      </c>
      <c r="BQ31">
        <v>818.4</v>
      </c>
      <c r="BR31">
        <v>823.6</v>
      </c>
      <c r="BS31">
        <v>833.4</v>
      </c>
      <c r="BT31">
        <v>843.1</v>
      </c>
      <c r="BU31">
        <v>853.7</v>
      </c>
      <c r="BV31">
        <v>868.7</v>
      </c>
      <c r="BW31">
        <v>885.7</v>
      </c>
      <c r="BX31">
        <v>902</v>
      </c>
      <c r="BY31">
        <v>917.8</v>
      </c>
      <c r="BZ31">
        <v>938.6</v>
      </c>
      <c r="CA31">
        <v>955.4</v>
      </c>
      <c r="CB31">
        <v>972.6</v>
      </c>
      <c r="CC31">
        <v>989.5</v>
      </c>
      <c r="CD31">
        <v>1008.7</v>
      </c>
      <c r="CE31">
        <v>1025.8</v>
      </c>
      <c r="CF31">
        <v>1038.8</v>
      </c>
      <c r="CG31">
        <v>1049.5</v>
      </c>
      <c r="CH31">
        <v>1061.7</v>
      </c>
      <c r="CI31">
        <v>1079.8</v>
      </c>
      <c r="CJ31">
        <v>1096.8</v>
      </c>
      <c r="CK31">
        <v>1116.4000000000001</v>
      </c>
      <c r="CL31">
        <v>1126.9000000000001</v>
      </c>
      <c r="CM31">
        <v>1121.9000000000001</v>
      </c>
      <c r="CN31">
        <v>1109.8</v>
      </c>
      <c r="CO31">
        <v>1103.5999999999999</v>
      </c>
      <c r="CP31">
        <v>1107.7</v>
      </c>
      <c r="CQ31">
        <v>1109.7</v>
      </c>
      <c r="CR31">
        <v>1116</v>
      </c>
      <c r="CS31">
        <v>1121.2</v>
      </c>
      <c r="CT31">
        <v>1132.2</v>
      </c>
      <c r="CU31">
        <v>1146.2</v>
      </c>
      <c r="CV31">
        <v>1161.9000000000001</v>
      </c>
      <c r="CW31">
        <v>1177.3</v>
      </c>
      <c r="CX31">
        <v>1191.9000000000001</v>
      </c>
      <c r="CY31">
        <v>1208.9000000000001</v>
      </c>
      <c r="CZ31">
        <v>1225.0999999999999</v>
      </c>
      <c r="DA31">
        <v>1239.0999999999999</v>
      </c>
      <c r="DB31">
        <v>1249.2</v>
      </c>
      <c r="DC31">
        <v>1258.4000000000001</v>
      </c>
      <c r="DD31">
        <v>1271.5999999999999</v>
      </c>
      <c r="DE31">
        <v>1285.8</v>
      </c>
      <c r="DF31">
        <v>1303.0999999999999</v>
      </c>
      <c r="DG31">
        <v>1321.4</v>
      </c>
      <c r="DH31">
        <v>1340.7</v>
      </c>
      <c r="DI31">
        <v>1360.1</v>
      </c>
      <c r="DJ31">
        <v>1377.8</v>
      </c>
      <c r="DK31">
        <v>1390.3</v>
      </c>
      <c r="DL31">
        <v>1402.5</v>
      </c>
      <c r="DM31">
        <v>1413.2</v>
      </c>
      <c r="DN31">
        <v>1418.4</v>
      </c>
      <c r="DO31">
        <v>1421</v>
      </c>
      <c r="DP31">
        <v>1429.6</v>
      </c>
      <c r="DQ31">
        <v>1435.6</v>
      </c>
      <c r="DR31">
        <v>1444.2</v>
      </c>
      <c r="DS31">
        <v>1468</v>
      </c>
      <c r="DT31">
        <v>1484.5</v>
      </c>
      <c r="DU31">
        <v>1498.8</v>
      </c>
      <c r="DV31">
        <v>1512.6</v>
      </c>
      <c r="DW31">
        <v>1529.4</v>
      </c>
      <c r="DX31">
        <v>1552.4</v>
      </c>
      <c r="DY31">
        <v>1574.7</v>
      </c>
      <c r="DZ31" s="18">
        <f>DY31/C31</f>
        <v>4.8067765567765566</v>
      </c>
      <c r="EA31">
        <f>DY31-C31</f>
        <v>1247.0999999999999</v>
      </c>
      <c r="EB31">
        <f>DZ19/DZ31*EA31</f>
        <v>1038.8215605137061</v>
      </c>
      <c r="EC31" s="19">
        <f>EA31-EB31</f>
        <v>208.27843948629379</v>
      </c>
      <c r="ED31" s="4" t="s">
        <v>80</v>
      </c>
    </row>
    <row r="32" spans="1:134" x14ac:dyDescent="0.25">
      <c r="A32" t="s">
        <v>81</v>
      </c>
      <c r="B32" t="s">
        <v>43</v>
      </c>
      <c r="C32">
        <v>2225.1</v>
      </c>
      <c r="D32">
        <v>2280.4</v>
      </c>
      <c r="E32">
        <v>2336.6999999999998</v>
      </c>
      <c r="F32">
        <v>2385.6999999999998</v>
      </c>
      <c r="G32">
        <v>2436.3000000000002</v>
      </c>
      <c r="H32">
        <v>2491</v>
      </c>
      <c r="I32">
        <v>2533.6</v>
      </c>
      <c r="J32">
        <v>2601.1999999999998</v>
      </c>
      <c r="K32">
        <v>2607.5</v>
      </c>
      <c r="L32">
        <v>2626</v>
      </c>
      <c r="M32">
        <v>2652</v>
      </c>
      <c r="N32">
        <v>2674.1</v>
      </c>
      <c r="O32">
        <v>2716.3</v>
      </c>
      <c r="P32">
        <v>2769.2</v>
      </c>
      <c r="Q32">
        <v>2774.3</v>
      </c>
      <c r="R32">
        <v>2771.8</v>
      </c>
      <c r="S32">
        <v>2773.4</v>
      </c>
      <c r="T32">
        <v>2796.7</v>
      </c>
      <c r="U32">
        <v>2819.2</v>
      </c>
      <c r="V32">
        <v>2840.4</v>
      </c>
      <c r="W32">
        <v>2884.9</v>
      </c>
      <c r="X32">
        <v>2925.8</v>
      </c>
      <c r="Y32">
        <v>2942.5</v>
      </c>
      <c r="Z32">
        <v>3006.1</v>
      </c>
      <c r="AA32">
        <v>2984.3</v>
      </c>
      <c r="AB32">
        <v>3059.5</v>
      </c>
      <c r="AC32">
        <v>3089.4</v>
      </c>
      <c r="AD32">
        <v>3181.1</v>
      </c>
      <c r="AE32">
        <v>3226.2</v>
      </c>
      <c r="AF32">
        <v>3313.3</v>
      </c>
      <c r="AG32">
        <v>3362.2</v>
      </c>
      <c r="AH32">
        <v>3432.5</v>
      </c>
      <c r="AI32">
        <v>3450</v>
      </c>
      <c r="AJ32">
        <v>3481.3</v>
      </c>
      <c r="AK32">
        <v>3553.9</v>
      </c>
      <c r="AL32">
        <v>3593.9</v>
      </c>
      <c r="AM32">
        <v>3648.5</v>
      </c>
      <c r="AN32">
        <v>3713.9</v>
      </c>
      <c r="AO32">
        <v>3767.3</v>
      </c>
      <c r="AP32">
        <v>3834.8</v>
      </c>
      <c r="AQ32">
        <v>3903.4</v>
      </c>
      <c r="AR32">
        <v>3966.2</v>
      </c>
      <c r="AS32">
        <v>4060.5</v>
      </c>
      <c r="AT32">
        <v>4123.5</v>
      </c>
      <c r="AU32">
        <v>4140.1000000000004</v>
      </c>
      <c r="AV32">
        <v>4204.1000000000004</v>
      </c>
      <c r="AW32">
        <v>4285.7</v>
      </c>
      <c r="AX32">
        <v>4326.8999999999996</v>
      </c>
      <c r="AY32">
        <v>4422.8999999999996</v>
      </c>
      <c r="AZ32">
        <v>4464.2</v>
      </c>
      <c r="BA32">
        <v>4493.7</v>
      </c>
      <c r="BB32">
        <v>4582.2</v>
      </c>
      <c r="BC32">
        <v>4728.8</v>
      </c>
      <c r="BD32">
        <v>4757.8</v>
      </c>
      <c r="BE32">
        <v>4815.8999999999996</v>
      </c>
      <c r="BF32">
        <v>4798.3</v>
      </c>
      <c r="BG32">
        <v>4735.7</v>
      </c>
      <c r="BH32">
        <v>4717.8999999999996</v>
      </c>
      <c r="BI32">
        <v>4664.8</v>
      </c>
      <c r="BJ32">
        <v>4619.7</v>
      </c>
      <c r="BK32">
        <v>4664.3</v>
      </c>
      <c r="BL32">
        <v>4719.7</v>
      </c>
      <c r="BM32">
        <v>4746.1000000000004</v>
      </c>
      <c r="BN32">
        <v>4814.8999999999996</v>
      </c>
      <c r="BO32">
        <v>4793.7</v>
      </c>
      <c r="BP32">
        <v>4856.8</v>
      </c>
      <c r="BQ32">
        <v>4949.8</v>
      </c>
      <c r="BR32">
        <v>5030.7</v>
      </c>
      <c r="BS32">
        <v>5125.5</v>
      </c>
      <c r="BT32">
        <v>5236.7</v>
      </c>
      <c r="BU32">
        <v>5349.1</v>
      </c>
      <c r="BV32">
        <v>5381.1</v>
      </c>
      <c r="BW32">
        <v>5502.4</v>
      </c>
      <c r="BX32">
        <v>5618.7</v>
      </c>
      <c r="BY32">
        <v>5648.9</v>
      </c>
      <c r="BZ32">
        <v>5825.2</v>
      </c>
      <c r="CA32">
        <v>5943.5</v>
      </c>
      <c r="CB32">
        <v>5961.7</v>
      </c>
      <c r="CC32">
        <v>6082.6</v>
      </c>
      <c r="CD32">
        <v>6095</v>
      </c>
      <c r="CE32">
        <v>6161.9</v>
      </c>
      <c r="CF32">
        <v>6210</v>
      </c>
      <c r="CG32">
        <v>6131.9</v>
      </c>
      <c r="CH32">
        <v>6199.2</v>
      </c>
      <c r="CI32">
        <v>6171.1</v>
      </c>
      <c r="CJ32">
        <v>6164</v>
      </c>
      <c r="CK32">
        <v>6286</v>
      </c>
      <c r="CL32">
        <v>6105.9</v>
      </c>
      <c r="CM32">
        <v>5732.1</v>
      </c>
      <c r="CN32">
        <v>5691.2</v>
      </c>
      <c r="CO32">
        <v>5713.5</v>
      </c>
      <c r="CP32">
        <v>5878.5</v>
      </c>
      <c r="CQ32">
        <v>5960.4</v>
      </c>
      <c r="CR32">
        <v>6072</v>
      </c>
      <c r="CS32">
        <v>6233.8</v>
      </c>
      <c r="CT32">
        <v>6227.5</v>
      </c>
      <c r="CU32">
        <v>6284.5</v>
      </c>
      <c r="CV32">
        <v>6444.8</v>
      </c>
      <c r="CW32">
        <v>6515.1</v>
      </c>
      <c r="CX32">
        <v>6539.7</v>
      </c>
      <c r="CY32">
        <v>6753.2</v>
      </c>
      <c r="CZ32">
        <v>6834.1</v>
      </c>
      <c r="DA32">
        <v>6787.5</v>
      </c>
      <c r="DB32">
        <v>6939.3</v>
      </c>
      <c r="DC32">
        <v>7062.5</v>
      </c>
      <c r="DD32">
        <v>7099</v>
      </c>
      <c r="DE32">
        <v>7076.8</v>
      </c>
      <c r="DF32">
        <v>7139.3</v>
      </c>
      <c r="DG32">
        <v>7225.1</v>
      </c>
      <c r="DH32">
        <v>7363.8</v>
      </c>
      <c r="DI32">
        <v>7526.7</v>
      </c>
      <c r="DJ32">
        <v>7605.7</v>
      </c>
      <c r="DK32">
        <v>7670.4</v>
      </c>
      <c r="DL32">
        <v>7694.2</v>
      </c>
      <c r="DM32">
        <v>7786.4</v>
      </c>
      <c r="DN32">
        <v>7769.8</v>
      </c>
      <c r="DO32">
        <v>7816.7</v>
      </c>
      <c r="DP32">
        <v>7759.7</v>
      </c>
      <c r="DQ32">
        <v>7812.1</v>
      </c>
      <c r="DR32">
        <v>7862.9</v>
      </c>
      <c r="DS32">
        <v>8049.1</v>
      </c>
      <c r="DT32">
        <v>8144.5</v>
      </c>
      <c r="DU32">
        <v>8162.1</v>
      </c>
      <c r="DV32">
        <v>8258.1</v>
      </c>
      <c r="DW32">
        <v>8397.1</v>
      </c>
      <c r="DX32">
        <v>8491.6</v>
      </c>
      <c r="DY32">
        <v>8646.2999999999993</v>
      </c>
      <c r="DZ32" s="3">
        <f>DY32/C32</f>
        <v>3.8858028852635833</v>
      </c>
      <c r="ED32" s="4" t="s">
        <v>82</v>
      </c>
    </row>
    <row r="33" spans="1:134" x14ac:dyDescent="0.25">
      <c r="A33" t="s">
        <v>83</v>
      </c>
      <c r="B33" t="s">
        <v>44</v>
      </c>
      <c r="C33">
        <v>1638.6</v>
      </c>
      <c r="D33">
        <v>1665.8</v>
      </c>
      <c r="E33">
        <v>1696.6</v>
      </c>
      <c r="F33">
        <v>1740.8</v>
      </c>
      <c r="G33">
        <v>1768.3</v>
      </c>
      <c r="H33">
        <v>1810.8</v>
      </c>
      <c r="I33">
        <v>1843.4</v>
      </c>
      <c r="J33">
        <v>1878.7</v>
      </c>
      <c r="K33">
        <v>1902.2</v>
      </c>
      <c r="L33">
        <v>1920.3</v>
      </c>
      <c r="M33">
        <v>1941.8</v>
      </c>
      <c r="N33">
        <v>1975</v>
      </c>
      <c r="O33">
        <v>2002.3</v>
      </c>
      <c r="P33">
        <v>2034.9</v>
      </c>
      <c r="Q33">
        <v>2056.8000000000002</v>
      </c>
      <c r="R33">
        <v>2056</v>
      </c>
      <c r="S33">
        <v>2036.2</v>
      </c>
      <c r="T33">
        <v>2058.1</v>
      </c>
      <c r="U33">
        <v>2081.8000000000002</v>
      </c>
      <c r="V33">
        <v>2108.3000000000002</v>
      </c>
      <c r="W33">
        <v>2143.9</v>
      </c>
      <c r="X33">
        <v>2177.8000000000002</v>
      </c>
      <c r="Y33">
        <v>2199.1</v>
      </c>
      <c r="Z33">
        <v>2233.9</v>
      </c>
      <c r="AA33">
        <v>2221.1999999999998</v>
      </c>
      <c r="AB33">
        <v>2261.1999999999998</v>
      </c>
      <c r="AC33">
        <v>2281.6</v>
      </c>
      <c r="AD33">
        <v>2320</v>
      </c>
      <c r="AE33">
        <v>2338.1999999999998</v>
      </c>
      <c r="AF33">
        <v>2390.5</v>
      </c>
      <c r="AG33">
        <v>2414.5</v>
      </c>
      <c r="AH33">
        <v>2451.5</v>
      </c>
      <c r="AI33">
        <v>2483.1999999999998</v>
      </c>
      <c r="AJ33">
        <v>2507.3000000000002</v>
      </c>
      <c r="AK33">
        <v>2538.9</v>
      </c>
      <c r="AL33">
        <v>2568.8000000000002</v>
      </c>
      <c r="AM33">
        <v>2599.6999999999998</v>
      </c>
      <c r="AN33">
        <v>2648.6</v>
      </c>
      <c r="AO33">
        <v>2690.6</v>
      </c>
      <c r="AP33">
        <v>2731.9</v>
      </c>
      <c r="AQ33">
        <v>2785.7</v>
      </c>
      <c r="AR33">
        <v>2830</v>
      </c>
      <c r="AS33">
        <v>2882.3</v>
      </c>
      <c r="AT33">
        <v>2952.2</v>
      </c>
      <c r="AU33">
        <v>3011.3</v>
      </c>
      <c r="AV33">
        <v>3067.2</v>
      </c>
      <c r="AW33">
        <v>3121.8</v>
      </c>
      <c r="AX33">
        <v>3175</v>
      </c>
      <c r="AY33">
        <v>3242.7</v>
      </c>
      <c r="AZ33">
        <v>3273.4</v>
      </c>
      <c r="BA33">
        <v>3319.4</v>
      </c>
      <c r="BB33">
        <v>3404.4</v>
      </c>
      <c r="BC33">
        <v>3541.2</v>
      </c>
      <c r="BD33">
        <v>3560.5</v>
      </c>
      <c r="BE33">
        <v>3634.7</v>
      </c>
      <c r="BF33">
        <v>3653</v>
      </c>
      <c r="BG33">
        <v>3613</v>
      </c>
      <c r="BH33">
        <v>3592.9</v>
      </c>
      <c r="BI33">
        <v>3565.9</v>
      </c>
      <c r="BJ33">
        <v>3557.5</v>
      </c>
      <c r="BK33">
        <v>3518.5</v>
      </c>
      <c r="BL33">
        <v>3545.2</v>
      </c>
      <c r="BM33">
        <v>3546.9</v>
      </c>
      <c r="BN33">
        <v>3551.2</v>
      </c>
      <c r="BO33">
        <v>3529</v>
      </c>
      <c r="BP33">
        <v>3571</v>
      </c>
      <c r="BQ33">
        <v>3612.1</v>
      </c>
      <c r="BR33">
        <v>3665.2</v>
      </c>
      <c r="BS33">
        <v>3676.2</v>
      </c>
      <c r="BT33">
        <v>3737.7</v>
      </c>
      <c r="BU33">
        <v>3805.2</v>
      </c>
      <c r="BV33">
        <v>3826.3</v>
      </c>
      <c r="BW33">
        <v>3862.3</v>
      </c>
      <c r="BX33">
        <v>3897.7</v>
      </c>
      <c r="BY33">
        <v>3956.1</v>
      </c>
      <c r="BZ33">
        <v>3998.9</v>
      </c>
      <c r="CA33">
        <v>4086</v>
      </c>
      <c r="CB33">
        <v>4104.8999999999996</v>
      </c>
      <c r="CC33">
        <v>4125.8999999999996</v>
      </c>
      <c r="CD33">
        <v>4193.3</v>
      </c>
      <c r="CE33">
        <v>4284</v>
      </c>
      <c r="CF33">
        <v>4296.2</v>
      </c>
      <c r="CG33">
        <v>4304.6000000000004</v>
      </c>
      <c r="CH33">
        <v>4343.6000000000004</v>
      </c>
      <c r="CI33">
        <v>4380</v>
      </c>
      <c r="CJ33">
        <v>4368.1000000000004</v>
      </c>
      <c r="CK33">
        <v>4367.1000000000004</v>
      </c>
      <c r="CL33">
        <v>4341.8999999999996</v>
      </c>
      <c r="CM33">
        <v>4089.1</v>
      </c>
      <c r="CN33">
        <v>4097.6000000000004</v>
      </c>
      <c r="CO33">
        <v>4085</v>
      </c>
      <c r="CP33">
        <v>4107.8</v>
      </c>
      <c r="CQ33">
        <v>4084.5</v>
      </c>
      <c r="CR33">
        <v>4156.1000000000004</v>
      </c>
      <c r="CS33">
        <v>4197.5</v>
      </c>
      <c r="CT33">
        <v>4228.3</v>
      </c>
      <c r="CU33">
        <v>4344.8</v>
      </c>
      <c r="CV33">
        <v>4359.3</v>
      </c>
      <c r="CW33">
        <v>4404.1000000000004</v>
      </c>
      <c r="CX33">
        <v>4382.7</v>
      </c>
      <c r="CY33">
        <v>4542.3999999999996</v>
      </c>
      <c r="CZ33">
        <v>4590.5</v>
      </c>
      <c r="DA33">
        <v>4596.3</v>
      </c>
      <c r="DB33">
        <v>4704.2</v>
      </c>
      <c r="DC33">
        <v>4727.3999999999996</v>
      </c>
      <c r="DD33">
        <v>4762.3</v>
      </c>
      <c r="DE33">
        <v>4769.3</v>
      </c>
      <c r="DF33">
        <v>4813.3999999999996</v>
      </c>
      <c r="DG33">
        <v>4971.8999999999996</v>
      </c>
      <c r="DH33">
        <v>4987.3</v>
      </c>
      <c r="DI33">
        <v>5031.8</v>
      </c>
      <c r="DJ33">
        <v>5099</v>
      </c>
      <c r="DK33">
        <v>5227.3999999999996</v>
      </c>
      <c r="DL33">
        <v>5276</v>
      </c>
      <c r="DM33">
        <v>5315.1</v>
      </c>
      <c r="DN33">
        <v>5343.8</v>
      </c>
      <c r="DO33">
        <v>5376.6</v>
      </c>
      <c r="DP33">
        <v>5397.4</v>
      </c>
      <c r="DQ33">
        <v>5438</v>
      </c>
      <c r="DR33">
        <v>5493.5</v>
      </c>
      <c r="DS33">
        <v>5627.2</v>
      </c>
      <c r="DT33">
        <v>5664</v>
      </c>
      <c r="DU33">
        <v>5723.5</v>
      </c>
      <c r="DV33">
        <v>5766.5</v>
      </c>
      <c r="DW33">
        <v>5861.1</v>
      </c>
      <c r="DX33">
        <v>5901</v>
      </c>
      <c r="DY33">
        <v>5964.2</v>
      </c>
      <c r="DZ33" s="3">
        <f>DY33/C33</f>
        <v>3.6398144757720008</v>
      </c>
      <c r="EA33">
        <f>DY33-C33</f>
        <v>4325.6000000000004</v>
      </c>
      <c r="EB33">
        <f>DZ19/DZ33*EA33</f>
        <v>4758.3974992339708</v>
      </c>
      <c r="EC33" s="19">
        <f>EA33-EB33</f>
        <v>-432.79749923397048</v>
      </c>
      <c r="ED33" s="4" t="s">
        <v>84</v>
      </c>
    </row>
    <row r="34" spans="1:134" x14ac:dyDescent="0.25">
      <c r="A34" t="s">
        <v>85</v>
      </c>
      <c r="B34" t="s">
        <v>46</v>
      </c>
      <c r="C34">
        <v>1356.6</v>
      </c>
      <c r="D34">
        <v>1379.7</v>
      </c>
      <c r="E34">
        <v>1406.3</v>
      </c>
      <c r="F34">
        <v>1445.5</v>
      </c>
      <c r="G34">
        <v>1467.3</v>
      </c>
      <c r="H34">
        <v>1503.8</v>
      </c>
      <c r="I34">
        <v>1530.2</v>
      </c>
      <c r="J34">
        <v>1558.1</v>
      </c>
      <c r="K34">
        <v>1576.9</v>
      </c>
      <c r="L34">
        <v>1588.5</v>
      </c>
      <c r="M34">
        <v>1604</v>
      </c>
      <c r="N34">
        <v>1631</v>
      </c>
      <c r="O34">
        <v>1652</v>
      </c>
      <c r="P34">
        <v>1681.3</v>
      </c>
      <c r="Q34">
        <v>1700.3</v>
      </c>
      <c r="R34">
        <v>1698</v>
      </c>
      <c r="S34">
        <v>1676.5</v>
      </c>
      <c r="T34">
        <v>1693.1</v>
      </c>
      <c r="U34">
        <v>1709.7</v>
      </c>
      <c r="V34">
        <v>1727.6</v>
      </c>
      <c r="W34">
        <v>1750.9</v>
      </c>
      <c r="X34">
        <v>1775.5</v>
      </c>
      <c r="Y34">
        <v>1789.6</v>
      </c>
      <c r="Z34">
        <v>1819.5</v>
      </c>
      <c r="AA34">
        <v>1803.4</v>
      </c>
      <c r="AB34">
        <v>1837.8</v>
      </c>
      <c r="AC34">
        <v>1853.9</v>
      </c>
      <c r="AD34">
        <v>1886.7</v>
      </c>
      <c r="AE34">
        <v>1897.4</v>
      </c>
      <c r="AF34">
        <v>1944.8</v>
      </c>
      <c r="AG34">
        <v>1966.8</v>
      </c>
      <c r="AH34">
        <v>2002.2</v>
      </c>
      <c r="AI34">
        <v>2037.7</v>
      </c>
      <c r="AJ34">
        <v>2061.1999999999998</v>
      </c>
      <c r="AK34">
        <v>2090.8000000000002</v>
      </c>
      <c r="AL34">
        <v>2117.8000000000002</v>
      </c>
      <c r="AM34">
        <v>2145.1</v>
      </c>
      <c r="AN34">
        <v>2189.1999999999998</v>
      </c>
      <c r="AO34">
        <v>2227.5</v>
      </c>
      <c r="AP34">
        <v>2265.8000000000002</v>
      </c>
      <c r="AQ34">
        <v>2317.3000000000002</v>
      </c>
      <c r="AR34">
        <v>2356.8000000000002</v>
      </c>
      <c r="AS34">
        <v>2401.8000000000002</v>
      </c>
      <c r="AT34">
        <v>2461</v>
      </c>
      <c r="AU34">
        <v>2512.6999999999998</v>
      </c>
      <c r="AV34">
        <v>2558.9</v>
      </c>
      <c r="AW34">
        <v>2605.6999999999998</v>
      </c>
      <c r="AX34">
        <v>2653.1</v>
      </c>
      <c r="AY34">
        <v>2714.7</v>
      </c>
      <c r="AZ34">
        <v>2740.6</v>
      </c>
      <c r="BA34">
        <v>2778.6</v>
      </c>
      <c r="BB34">
        <v>2850.5</v>
      </c>
      <c r="BC34">
        <v>2964.9</v>
      </c>
      <c r="BD34">
        <v>2975.6</v>
      </c>
      <c r="BE34">
        <v>3039.5</v>
      </c>
      <c r="BF34">
        <v>3053.5</v>
      </c>
      <c r="BG34">
        <v>3016.9</v>
      </c>
      <c r="BH34">
        <v>3000.2</v>
      </c>
      <c r="BI34">
        <v>2977.8</v>
      </c>
      <c r="BJ34">
        <v>2970.9</v>
      </c>
      <c r="BK34">
        <v>2919.4</v>
      </c>
      <c r="BL34">
        <v>2941.4</v>
      </c>
      <c r="BM34">
        <v>2942.7</v>
      </c>
      <c r="BN34">
        <v>2946.3</v>
      </c>
      <c r="BO34">
        <v>2907.5</v>
      </c>
      <c r="BP34">
        <v>2941.7</v>
      </c>
      <c r="BQ34">
        <v>2975.3</v>
      </c>
      <c r="BR34">
        <v>3018.7</v>
      </c>
      <c r="BS34">
        <v>3028.9</v>
      </c>
      <c r="BT34">
        <v>3079.1</v>
      </c>
      <c r="BU34">
        <v>3134.1</v>
      </c>
      <c r="BV34">
        <v>3151.3</v>
      </c>
      <c r="BW34">
        <v>3182.1</v>
      </c>
      <c r="BX34">
        <v>3211</v>
      </c>
      <c r="BY34">
        <v>3258.6</v>
      </c>
      <c r="BZ34">
        <v>3293.5</v>
      </c>
      <c r="CA34">
        <v>3384.8</v>
      </c>
      <c r="CB34">
        <v>3400.3</v>
      </c>
      <c r="CC34">
        <v>3417.6</v>
      </c>
      <c r="CD34">
        <v>3472.9</v>
      </c>
      <c r="CE34">
        <v>3554.4</v>
      </c>
      <c r="CF34">
        <v>3564.5</v>
      </c>
      <c r="CG34">
        <v>3571.3</v>
      </c>
      <c r="CH34">
        <v>3603.3</v>
      </c>
      <c r="CI34">
        <v>3637.6</v>
      </c>
      <c r="CJ34">
        <v>3627.8</v>
      </c>
      <c r="CK34">
        <v>3627</v>
      </c>
      <c r="CL34">
        <v>3606.3</v>
      </c>
      <c r="CM34">
        <v>3378.1</v>
      </c>
      <c r="CN34">
        <v>3385.1</v>
      </c>
      <c r="CO34">
        <v>3374.7</v>
      </c>
      <c r="CP34">
        <v>3393.4</v>
      </c>
      <c r="CQ34">
        <v>3385</v>
      </c>
      <c r="CR34">
        <v>3443.7</v>
      </c>
      <c r="CS34">
        <v>3477.6</v>
      </c>
      <c r="CT34">
        <v>3502.8</v>
      </c>
      <c r="CU34">
        <v>3607.8</v>
      </c>
      <c r="CV34">
        <v>3619.6</v>
      </c>
      <c r="CW34">
        <v>3656.4</v>
      </c>
      <c r="CX34">
        <v>3638.8</v>
      </c>
      <c r="CY34">
        <v>3785</v>
      </c>
      <c r="CZ34">
        <v>3824.6</v>
      </c>
      <c r="DA34">
        <v>3829.4</v>
      </c>
      <c r="DB34">
        <v>3918.1</v>
      </c>
      <c r="DC34">
        <v>3935.1</v>
      </c>
      <c r="DD34">
        <v>3963.8</v>
      </c>
      <c r="DE34">
        <v>3969.6</v>
      </c>
      <c r="DF34">
        <v>4005.8</v>
      </c>
      <c r="DG34">
        <v>4154.2</v>
      </c>
      <c r="DH34">
        <v>4166.8999999999996</v>
      </c>
      <c r="DI34">
        <v>4203.6000000000004</v>
      </c>
      <c r="DJ34">
        <v>4259</v>
      </c>
      <c r="DK34">
        <v>4375</v>
      </c>
      <c r="DL34">
        <v>4415.2</v>
      </c>
      <c r="DM34">
        <v>4447.3999999999996</v>
      </c>
      <c r="DN34">
        <v>4471.1000000000004</v>
      </c>
      <c r="DO34">
        <v>4513.7</v>
      </c>
      <c r="DP34">
        <v>4530.8999999999996</v>
      </c>
      <c r="DQ34">
        <v>4564.6000000000004</v>
      </c>
      <c r="DR34">
        <v>4610.5</v>
      </c>
      <c r="DS34">
        <v>4723</v>
      </c>
      <c r="DT34">
        <v>4753.5</v>
      </c>
      <c r="DU34">
        <v>4802.8</v>
      </c>
      <c r="DV34">
        <v>4838.5</v>
      </c>
      <c r="DW34">
        <v>4920.5</v>
      </c>
      <c r="DX34">
        <v>4952.7</v>
      </c>
      <c r="DY34">
        <v>5007.5</v>
      </c>
    </row>
    <row r="35" spans="1:134" x14ac:dyDescent="0.25">
      <c r="A35" t="s">
        <v>86</v>
      </c>
      <c r="B35" t="s">
        <v>48</v>
      </c>
      <c r="C35">
        <v>282.10000000000002</v>
      </c>
      <c r="D35">
        <v>286.10000000000002</v>
      </c>
      <c r="E35">
        <v>290.3</v>
      </c>
      <c r="F35">
        <v>295.3</v>
      </c>
      <c r="G35">
        <v>301</v>
      </c>
      <c r="H35">
        <v>306.89999999999998</v>
      </c>
      <c r="I35">
        <v>313.2</v>
      </c>
      <c r="J35">
        <v>320.7</v>
      </c>
      <c r="K35">
        <v>325.2</v>
      </c>
      <c r="L35">
        <v>331.8</v>
      </c>
      <c r="M35">
        <v>337.8</v>
      </c>
      <c r="N35">
        <v>344.1</v>
      </c>
      <c r="O35">
        <v>350.4</v>
      </c>
      <c r="P35">
        <v>353.7</v>
      </c>
      <c r="Q35">
        <v>356.5</v>
      </c>
      <c r="R35">
        <v>358</v>
      </c>
      <c r="S35">
        <v>359.8</v>
      </c>
      <c r="T35">
        <v>365.1</v>
      </c>
      <c r="U35">
        <v>372.1</v>
      </c>
      <c r="V35">
        <v>380.7</v>
      </c>
      <c r="W35">
        <v>393.1</v>
      </c>
      <c r="X35">
        <v>402.3</v>
      </c>
      <c r="Y35">
        <v>409.5</v>
      </c>
      <c r="Z35">
        <v>414.3</v>
      </c>
      <c r="AA35">
        <v>417.7</v>
      </c>
      <c r="AB35">
        <v>423.5</v>
      </c>
      <c r="AC35">
        <v>427.8</v>
      </c>
      <c r="AD35">
        <v>433.3</v>
      </c>
      <c r="AE35">
        <v>440.8</v>
      </c>
      <c r="AF35">
        <v>445.6</v>
      </c>
      <c r="AG35">
        <v>447.6</v>
      </c>
      <c r="AH35">
        <v>449.3</v>
      </c>
      <c r="AI35">
        <v>445.5</v>
      </c>
      <c r="AJ35">
        <v>446.1</v>
      </c>
      <c r="AK35">
        <v>448.1</v>
      </c>
      <c r="AL35">
        <v>451</v>
      </c>
      <c r="AM35">
        <v>454.7</v>
      </c>
      <c r="AN35">
        <v>459.4</v>
      </c>
      <c r="AO35">
        <v>463.1</v>
      </c>
      <c r="AP35">
        <v>466.1</v>
      </c>
      <c r="AQ35">
        <v>468.5</v>
      </c>
      <c r="AR35">
        <v>473.2</v>
      </c>
      <c r="AS35">
        <v>480.5</v>
      </c>
      <c r="AT35">
        <v>491.1</v>
      </c>
      <c r="AU35">
        <v>498.6</v>
      </c>
      <c r="AV35">
        <v>508.3</v>
      </c>
      <c r="AW35">
        <v>516.1</v>
      </c>
      <c r="AX35">
        <v>521.9</v>
      </c>
      <c r="AY35">
        <v>528</v>
      </c>
      <c r="AZ35">
        <v>532.79999999999995</v>
      </c>
      <c r="BA35">
        <v>540.79999999999995</v>
      </c>
      <c r="BB35">
        <v>553.9</v>
      </c>
      <c r="BC35">
        <v>576.20000000000005</v>
      </c>
      <c r="BD35">
        <v>584.9</v>
      </c>
      <c r="BE35">
        <v>595.20000000000005</v>
      </c>
      <c r="BF35">
        <v>599.5</v>
      </c>
      <c r="BG35">
        <v>596.1</v>
      </c>
      <c r="BH35">
        <v>592.70000000000005</v>
      </c>
      <c r="BI35">
        <v>588</v>
      </c>
      <c r="BJ35">
        <v>586.6</v>
      </c>
      <c r="BK35">
        <v>599.1</v>
      </c>
      <c r="BL35">
        <v>603.79999999999995</v>
      </c>
      <c r="BM35">
        <v>604.1</v>
      </c>
      <c r="BN35">
        <v>604.9</v>
      </c>
      <c r="BO35">
        <v>621.6</v>
      </c>
      <c r="BP35">
        <v>629.20000000000005</v>
      </c>
      <c r="BQ35">
        <v>636.79999999999995</v>
      </c>
      <c r="BR35">
        <v>646.5</v>
      </c>
      <c r="BS35">
        <v>647.29999999999995</v>
      </c>
      <c r="BT35">
        <v>658.6</v>
      </c>
      <c r="BU35">
        <v>671.1</v>
      </c>
      <c r="BV35">
        <v>675</v>
      </c>
      <c r="BW35">
        <v>680.2</v>
      </c>
      <c r="BX35">
        <v>686.7</v>
      </c>
      <c r="BY35">
        <v>697.5</v>
      </c>
      <c r="BZ35">
        <v>705.4</v>
      </c>
      <c r="CA35">
        <v>701.2</v>
      </c>
      <c r="CB35">
        <v>704.5</v>
      </c>
      <c r="CC35">
        <v>708.3</v>
      </c>
      <c r="CD35">
        <v>720.4</v>
      </c>
      <c r="CE35">
        <v>729.6</v>
      </c>
      <c r="CF35">
        <v>731.8</v>
      </c>
      <c r="CG35">
        <v>733.3</v>
      </c>
      <c r="CH35">
        <v>740.3</v>
      </c>
      <c r="CI35">
        <v>742.4</v>
      </c>
      <c r="CJ35">
        <v>740.3</v>
      </c>
      <c r="CK35">
        <v>740.1</v>
      </c>
      <c r="CL35">
        <v>735.6</v>
      </c>
      <c r="CM35">
        <v>711</v>
      </c>
      <c r="CN35">
        <v>712.6</v>
      </c>
      <c r="CO35">
        <v>710.3</v>
      </c>
      <c r="CP35">
        <v>714.4</v>
      </c>
      <c r="CQ35">
        <v>699.5</v>
      </c>
      <c r="CR35">
        <v>712.5</v>
      </c>
      <c r="CS35">
        <v>719.9</v>
      </c>
      <c r="CT35">
        <v>725.5</v>
      </c>
      <c r="CU35">
        <v>737.1</v>
      </c>
      <c r="CV35">
        <v>739.7</v>
      </c>
      <c r="CW35">
        <v>747.7</v>
      </c>
      <c r="CX35">
        <v>743.9</v>
      </c>
      <c r="CY35">
        <v>757.4</v>
      </c>
      <c r="CZ35">
        <v>765.9</v>
      </c>
      <c r="DA35">
        <v>767</v>
      </c>
      <c r="DB35">
        <v>786.1</v>
      </c>
      <c r="DC35">
        <v>792.3</v>
      </c>
      <c r="DD35">
        <v>798.5</v>
      </c>
      <c r="DE35">
        <v>799.7</v>
      </c>
      <c r="DF35">
        <v>807.6</v>
      </c>
      <c r="DG35">
        <v>817.7</v>
      </c>
      <c r="DH35">
        <v>820.4</v>
      </c>
      <c r="DI35">
        <v>828.2</v>
      </c>
      <c r="DJ35">
        <v>839.9</v>
      </c>
      <c r="DK35">
        <v>852.4</v>
      </c>
      <c r="DL35">
        <v>860.9</v>
      </c>
      <c r="DM35">
        <v>867.7</v>
      </c>
      <c r="DN35">
        <v>872.6</v>
      </c>
      <c r="DO35">
        <v>862.9</v>
      </c>
      <c r="DP35">
        <v>866.4</v>
      </c>
      <c r="DQ35">
        <v>873.4</v>
      </c>
      <c r="DR35">
        <v>882.9</v>
      </c>
      <c r="DS35">
        <v>904.2</v>
      </c>
      <c r="DT35">
        <v>910.5</v>
      </c>
      <c r="DU35">
        <v>920.6</v>
      </c>
      <c r="DV35">
        <v>927.9</v>
      </c>
      <c r="DW35">
        <v>940.6</v>
      </c>
      <c r="DX35">
        <v>948.2</v>
      </c>
      <c r="DY35">
        <v>956.7</v>
      </c>
    </row>
    <row r="36" spans="1:134" x14ac:dyDescent="0.25">
      <c r="A36" t="s">
        <v>87</v>
      </c>
      <c r="B36" t="s">
        <v>50</v>
      </c>
      <c r="C36">
        <v>211.6</v>
      </c>
      <c r="D36">
        <v>215.1</v>
      </c>
      <c r="E36">
        <v>218.2</v>
      </c>
      <c r="F36">
        <v>222.5</v>
      </c>
      <c r="G36">
        <v>227.9</v>
      </c>
      <c r="H36">
        <v>233.2</v>
      </c>
      <c r="I36">
        <v>235</v>
      </c>
      <c r="J36">
        <v>239.3</v>
      </c>
      <c r="K36">
        <v>242.9</v>
      </c>
      <c r="L36">
        <v>246.8</v>
      </c>
      <c r="M36">
        <v>249.9</v>
      </c>
      <c r="N36">
        <v>253</v>
      </c>
      <c r="O36">
        <v>255.8</v>
      </c>
      <c r="P36">
        <v>260.60000000000002</v>
      </c>
      <c r="Q36">
        <v>266.10000000000002</v>
      </c>
      <c r="R36">
        <v>271.60000000000002</v>
      </c>
      <c r="S36">
        <v>278.3</v>
      </c>
      <c r="T36">
        <v>283.2</v>
      </c>
      <c r="U36">
        <v>288.2</v>
      </c>
      <c r="V36">
        <v>293.3</v>
      </c>
      <c r="W36">
        <v>296.8</v>
      </c>
      <c r="X36">
        <v>300.3</v>
      </c>
      <c r="Y36">
        <v>304.39999999999998</v>
      </c>
      <c r="Z36">
        <v>308.39999999999998</v>
      </c>
      <c r="AA36">
        <v>310.89999999999998</v>
      </c>
      <c r="AB36">
        <v>315.89999999999998</v>
      </c>
      <c r="AC36">
        <v>320.7</v>
      </c>
      <c r="AD36">
        <v>329.9</v>
      </c>
      <c r="AE36">
        <v>342.1</v>
      </c>
      <c r="AF36">
        <v>350</v>
      </c>
      <c r="AG36">
        <v>354</v>
      </c>
      <c r="AH36">
        <v>356.9</v>
      </c>
      <c r="AI36">
        <v>356.2</v>
      </c>
      <c r="AJ36">
        <v>355.9</v>
      </c>
      <c r="AK36">
        <v>359.5</v>
      </c>
      <c r="AL36">
        <v>363.1</v>
      </c>
      <c r="AM36">
        <v>364.5</v>
      </c>
      <c r="AN36">
        <v>369.5</v>
      </c>
      <c r="AO36">
        <v>372.8</v>
      </c>
      <c r="AP36">
        <v>379.9</v>
      </c>
      <c r="AQ36">
        <v>378.9</v>
      </c>
      <c r="AR36">
        <v>387.6</v>
      </c>
      <c r="AS36">
        <v>392</v>
      </c>
      <c r="AT36">
        <v>397.1</v>
      </c>
      <c r="AU36">
        <v>396.2</v>
      </c>
      <c r="AV36">
        <v>400.5</v>
      </c>
      <c r="AW36">
        <v>405.2</v>
      </c>
      <c r="AX36">
        <v>409.6</v>
      </c>
      <c r="AY36">
        <v>414.9</v>
      </c>
      <c r="AZ36">
        <v>420.5</v>
      </c>
      <c r="BA36">
        <v>427.9</v>
      </c>
      <c r="BB36">
        <v>435.3</v>
      </c>
      <c r="BC36">
        <v>443.6</v>
      </c>
      <c r="BD36">
        <v>449.1</v>
      </c>
      <c r="BE36">
        <v>451.6</v>
      </c>
      <c r="BF36">
        <v>455.2</v>
      </c>
      <c r="BG36">
        <v>443.9</v>
      </c>
      <c r="BH36">
        <v>437.4</v>
      </c>
      <c r="BI36">
        <v>427.8</v>
      </c>
      <c r="BJ36">
        <v>456.9</v>
      </c>
      <c r="BK36">
        <v>456.1</v>
      </c>
      <c r="BL36">
        <v>462.1</v>
      </c>
      <c r="BM36">
        <v>471.7</v>
      </c>
      <c r="BN36">
        <v>478.3</v>
      </c>
      <c r="BO36">
        <v>483.1</v>
      </c>
      <c r="BP36">
        <v>480.2</v>
      </c>
      <c r="BQ36">
        <v>499.1</v>
      </c>
      <c r="BR36">
        <v>502.1</v>
      </c>
      <c r="BS36">
        <v>519.1</v>
      </c>
      <c r="BT36">
        <v>526.9</v>
      </c>
      <c r="BU36">
        <v>533.70000000000005</v>
      </c>
      <c r="BV36">
        <v>547.20000000000005</v>
      </c>
      <c r="BW36">
        <v>559.20000000000005</v>
      </c>
      <c r="BX36">
        <v>572.29999999999995</v>
      </c>
      <c r="BY36">
        <v>581.29999999999995</v>
      </c>
      <c r="BZ36">
        <v>589.9</v>
      </c>
      <c r="CA36">
        <v>601.70000000000005</v>
      </c>
      <c r="CB36">
        <v>608.4</v>
      </c>
      <c r="CC36">
        <v>616.5</v>
      </c>
      <c r="CD36">
        <v>620.6</v>
      </c>
      <c r="CE36">
        <v>624.5</v>
      </c>
      <c r="CF36">
        <v>628.79999999999995</v>
      </c>
      <c r="CG36">
        <v>630.70000000000005</v>
      </c>
      <c r="CH36">
        <v>641</v>
      </c>
      <c r="CI36">
        <v>635.1</v>
      </c>
      <c r="CJ36">
        <v>640.6</v>
      </c>
      <c r="CK36">
        <v>642.79999999999995</v>
      </c>
      <c r="CL36">
        <v>631.20000000000005</v>
      </c>
      <c r="CM36">
        <v>604.79999999999995</v>
      </c>
      <c r="CN36">
        <v>605.5</v>
      </c>
      <c r="CO36">
        <v>602.20000000000005</v>
      </c>
      <c r="CP36">
        <v>621.5</v>
      </c>
      <c r="CQ36">
        <v>627.6</v>
      </c>
      <c r="CR36">
        <v>637.5</v>
      </c>
      <c r="CS36">
        <v>641.5</v>
      </c>
      <c r="CT36">
        <v>646.20000000000005</v>
      </c>
      <c r="CU36">
        <v>663.3</v>
      </c>
      <c r="CV36">
        <v>671.8</v>
      </c>
      <c r="CW36">
        <v>671.1</v>
      </c>
      <c r="CX36">
        <v>677.2</v>
      </c>
      <c r="CY36">
        <v>691.5</v>
      </c>
      <c r="CZ36">
        <v>693.7</v>
      </c>
      <c r="DA36">
        <v>692.6</v>
      </c>
      <c r="DB36">
        <v>702.6</v>
      </c>
      <c r="DC36">
        <v>733</v>
      </c>
      <c r="DD36">
        <v>737</v>
      </c>
      <c r="DE36">
        <v>746.1</v>
      </c>
      <c r="DF36">
        <v>751.9</v>
      </c>
      <c r="DG36">
        <v>756</v>
      </c>
      <c r="DH36">
        <v>767.2</v>
      </c>
      <c r="DI36">
        <v>773.3</v>
      </c>
      <c r="DJ36">
        <v>777.8</v>
      </c>
      <c r="DK36">
        <v>772.5</v>
      </c>
      <c r="DL36">
        <v>778.9</v>
      </c>
      <c r="DM36">
        <v>780.9</v>
      </c>
      <c r="DN36">
        <v>788.1</v>
      </c>
      <c r="DO36">
        <v>785.3</v>
      </c>
      <c r="DP36">
        <v>788.6</v>
      </c>
      <c r="DQ36">
        <v>798.4</v>
      </c>
      <c r="DR36">
        <v>804.8</v>
      </c>
      <c r="DS36">
        <v>816</v>
      </c>
      <c r="DT36">
        <v>824</v>
      </c>
      <c r="DU36">
        <v>832.5</v>
      </c>
      <c r="DV36">
        <v>841.4</v>
      </c>
      <c r="DW36">
        <v>851.8</v>
      </c>
      <c r="DX36">
        <v>861.9</v>
      </c>
      <c r="DY36">
        <v>875.1</v>
      </c>
      <c r="DZ36" s="20"/>
    </row>
    <row r="37" spans="1:134" x14ac:dyDescent="0.25">
      <c r="A37" t="s">
        <v>88</v>
      </c>
      <c r="B37" t="s">
        <v>52</v>
      </c>
      <c r="C37">
        <v>374.9</v>
      </c>
      <c r="D37">
        <v>399.6</v>
      </c>
      <c r="E37">
        <v>421.9</v>
      </c>
      <c r="F37">
        <v>422.4</v>
      </c>
      <c r="G37">
        <v>440.1</v>
      </c>
      <c r="H37">
        <v>447</v>
      </c>
      <c r="I37">
        <v>455.2</v>
      </c>
      <c r="J37">
        <v>483.2</v>
      </c>
      <c r="K37">
        <v>462.5</v>
      </c>
      <c r="L37">
        <v>458.8</v>
      </c>
      <c r="M37">
        <v>460.3</v>
      </c>
      <c r="N37">
        <v>446</v>
      </c>
      <c r="O37">
        <v>458.1</v>
      </c>
      <c r="P37">
        <v>473.6</v>
      </c>
      <c r="Q37">
        <v>451.4</v>
      </c>
      <c r="R37">
        <v>444.2</v>
      </c>
      <c r="S37">
        <v>458.8</v>
      </c>
      <c r="T37">
        <v>455.4</v>
      </c>
      <c r="U37">
        <v>449.2</v>
      </c>
      <c r="V37">
        <v>438.8</v>
      </c>
      <c r="W37">
        <v>444.2</v>
      </c>
      <c r="X37">
        <v>447.6</v>
      </c>
      <c r="Y37">
        <v>439.1</v>
      </c>
      <c r="Z37">
        <v>463.8</v>
      </c>
      <c r="AA37">
        <v>452.3</v>
      </c>
      <c r="AB37">
        <v>482.4</v>
      </c>
      <c r="AC37">
        <v>487.1</v>
      </c>
      <c r="AD37">
        <v>531.20000000000005</v>
      </c>
      <c r="AE37">
        <v>545.79999999999995</v>
      </c>
      <c r="AF37">
        <v>572.79999999999995</v>
      </c>
      <c r="AG37">
        <v>593.70000000000005</v>
      </c>
      <c r="AH37">
        <v>624.1</v>
      </c>
      <c r="AI37">
        <v>610.70000000000005</v>
      </c>
      <c r="AJ37">
        <v>618.20000000000005</v>
      </c>
      <c r="AK37">
        <v>655.5</v>
      </c>
      <c r="AL37">
        <v>661.9</v>
      </c>
      <c r="AM37">
        <v>684.3</v>
      </c>
      <c r="AN37">
        <v>695.9</v>
      </c>
      <c r="AO37">
        <v>703.8</v>
      </c>
      <c r="AP37">
        <v>723</v>
      </c>
      <c r="AQ37">
        <v>738.8</v>
      </c>
      <c r="AR37">
        <v>748.6</v>
      </c>
      <c r="AS37">
        <v>786.1</v>
      </c>
      <c r="AT37">
        <v>774.3</v>
      </c>
      <c r="AU37">
        <v>732.5</v>
      </c>
      <c r="AV37">
        <v>736.4</v>
      </c>
      <c r="AW37">
        <v>758.6</v>
      </c>
      <c r="AX37">
        <v>742.3</v>
      </c>
      <c r="AY37">
        <v>765.3</v>
      </c>
      <c r="AZ37">
        <v>770.2</v>
      </c>
      <c r="BA37">
        <v>746.4</v>
      </c>
      <c r="BB37">
        <v>742.5</v>
      </c>
      <c r="BC37">
        <v>744.1</v>
      </c>
      <c r="BD37">
        <v>748.2</v>
      </c>
      <c r="BE37">
        <v>729.6</v>
      </c>
      <c r="BF37">
        <v>690.1</v>
      </c>
      <c r="BG37">
        <v>678.8</v>
      </c>
      <c r="BH37">
        <v>687.5</v>
      </c>
      <c r="BI37">
        <v>671.1</v>
      </c>
      <c r="BJ37">
        <v>605.29999999999995</v>
      </c>
      <c r="BK37">
        <v>689.8</v>
      </c>
      <c r="BL37">
        <v>712.4</v>
      </c>
      <c r="BM37">
        <v>727.5</v>
      </c>
      <c r="BN37">
        <v>785.4</v>
      </c>
      <c r="BO37">
        <v>781.6</v>
      </c>
      <c r="BP37">
        <v>805.7</v>
      </c>
      <c r="BQ37">
        <v>838.7</v>
      </c>
      <c r="BR37">
        <v>863.4</v>
      </c>
      <c r="BS37">
        <v>930.2</v>
      </c>
      <c r="BT37">
        <v>972.1</v>
      </c>
      <c r="BU37">
        <v>1010.1</v>
      </c>
      <c r="BV37">
        <v>1007.5</v>
      </c>
      <c r="BW37">
        <v>1081</v>
      </c>
      <c r="BX37">
        <v>1148.7</v>
      </c>
      <c r="BY37">
        <v>1111.5</v>
      </c>
      <c r="BZ37">
        <v>1236.5</v>
      </c>
      <c r="CA37">
        <v>1255.8</v>
      </c>
      <c r="CB37">
        <v>1248.5</v>
      </c>
      <c r="CC37">
        <v>1340.2</v>
      </c>
      <c r="CD37">
        <v>1281.2</v>
      </c>
      <c r="CE37">
        <v>1253.3</v>
      </c>
      <c r="CF37">
        <v>1284.9000000000001</v>
      </c>
      <c r="CG37">
        <v>1196.5999999999999</v>
      </c>
      <c r="CH37">
        <v>1214.5999999999999</v>
      </c>
      <c r="CI37">
        <v>1156</v>
      </c>
      <c r="CJ37">
        <v>1155.2</v>
      </c>
      <c r="CK37">
        <v>1276.0999999999999</v>
      </c>
      <c r="CL37">
        <v>1132.8</v>
      </c>
      <c r="CM37">
        <v>1038.2</v>
      </c>
      <c r="CN37">
        <v>988.1</v>
      </c>
      <c r="CO37">
        <v>1026.2</v>
      </c>
      <c r="CP37">
        <v>1149.2</v>
      </c>
      <c r="CQ37">
        <v>1248.3</v>
      </c>
      <c r="CR37">
        <v>1278.4000000000001</v>
      </c>
      <c r="CS37">
        <v>1394.7</v>
      </c>
      <c r="CT37">
        <v>1353</v>
      </c>
      <c r="CU37">
        <v>1276.3</v>
      </c>
      <c r="CV37">
        <v>1413.7</v>
      </c>
      <c r="CW37">
        <v>1439.9</v>
      </c>
      <c r="CX37">
        <v>1479.8</v>
      </c>
      <c r="CY37">
        <v>1519.4</v>
      </c>
      <c r="CZ37">
        <v>1549.9</v>
      </c>
      <c r="DA37">
        <v>1498.6</v>
      </c>
      <c r="DB37">
        <v>1532.6</v>
      </c>
      <c r="DC37">
        <v>1602.1</v>
      </c>
      <c r="DD37">
        <v>1599.7</v>
      </c>
      <c r="DE37">
        <v>1561.4</v>
      </c>
      <c r="DF37">
        <v>1573.9</v>
      </c>
      <c r="DG37">
        <v>1497.2</v>
      </c>
      <c r="DH37">
        <v>1609.4</v>
      </c>
      <c r="DI37">
        <v>1721.7</v>
      </c>
      <c r="DJ37">
        <v>1728.9</v>
      </c>
      <c r="DK37">
        <v>1670.5</v>
      </c>
      <c r="DL37">
        <v>1639.3</v>
      </c>
      <c r="DM37">
        <v>1690.5</v>
      </c>
      <c r="DN37">
        <v>1637.9</v>
      </c>
      <c r="DO37">
        <v>1654.8</v>
      </c>
      <c r="DP37">
        <v>1573.7</v>
      </c>
      <c r="DQ37">
        <v>1575.7</v>
      </c>
      <c r="DR37">
        <v>1564.6</v>
      </c>
      <c r="DS37">
        <v>1605.8</v>
      </c>
      <c r="DT37">
        <v>1656.5</v>
      </c>
      <c r="DU37">
        <v>1606.1</v>
      </c>
      <c r="DV37">
        <v>1650.2</v>
      </c>
      <c r="DW37">
        <v>1684.2</v>
      </c>
      <c r="DX37">
        <v>1728.7</v>
      </c>
      <c r="DY37">
        <v>1807.1</v>
      </c>
      <c r="DZ37" s="20">
        <f>DY37/C37</f>
        <v>4.8202187249933317</v>
      </c>
      <c r="EA37">
        <f>DY37-C37</f>
        <v>1432.1999999999998</v>
      </c>
      <c r="EB37">
        <f>DZ19/DZ37*EA37</f>
        <v>1189.6810223348325</v>
      </c>
      <c r="EC37" s="19">
        <f>EA37-EB37</f>
        <v>242.51897766516731</v>
      </c>
      <c r="ED37" s="4" t="s">
        <v>89</v>
      </c>
    </row>
    <row r="38" spans="1:134" x14ac:dyDescent="0.25">
      <c r="A38" s="21"/>
      <c r="B38" s="21" t="s">
        <v>73</v>
      </c>
      <c r="C38" s="21">
        <f>C37+C36</f>
        <v>586.5</v>
      </c>
      <c r="D38" s="21">
        <f t="shared" ref="D38:BO38" si="22">D37+D36</f>
        <v>614.70000000000005</v>
      </c>
      <c r="E38" s="21">
        <f t="shared" si="22"/>
        <v>640.09999999999991</v>
      </c>
      <c r="F38" s="21">
        <f t="shared" si="22"/>
        <v>644.9</v>
      </c>
      <c r="G38" s="21">
        <f t="shared" si="22"/>
        <v>668</v>
      </c>
      <c r="H38" s="21">
        <f t="shared" si="22"/>
        <v>680.2</v>
      </c>
      <c r="I38" s="21">
        <f t="shared" si="22"/>
        <v>690.2</v>
      </c>
      <c r="J38" s="21">
        <f t="shared" si="22"/>
        <v>722.5</v>
      </c>
      <c r="K38" s="21">
        <f t="shared" si="22"/>
        <v>705.4</v>
      </c>
      <c r="L38" s="21">
        <f t="shared" si="22"/>
        <v>705.6</v>
      </c>
      <c r="M38" s="21">
        <f t="shared" si="22"/>
        <v>710.2</v>
      </c>
      <c r="N38" s="21">
        <f t="shared" si="22"/>
        <v>699</v>
      </c>
      <c r="O38" s="21">
        <f t="shared" si="22"/>
        <v>713.90000000000009</v>
      </c>
      <c r="P38" s="21">
        <f t="shared" si="22"/>
        <v>734.2</v>
      </c>
      <c r="Q38" s="21">
        <f t="shared" si="22"/>
        <v>717.5</v>
      </c>
      <c r="R38" s="21">
        <f t="shared" si="22"/>
        <v>715.8</v>
      </c>
      <c r="S38" s="21">
        <f t="shared" si="22"/>
        <v>737.1</v>
      </c>
      <c r="T38" s="21">
        <f t="shared" si="22"/>
        <v>738.59999999999991</v>
      </c>
      <c r="U38" s="21">
        <f t="shared" si="22"/>
        <v>737.4</v>
      </c>
      <c r="V38" s="21">
        <f t="shared" si="22"/>
        <v>732.1</v>
      </c>
      <c r="W38" s="21">
        <f t="shared" si="22"/>
        <v>741</v>
      </c>
      <c r="X38" s="21">
        <f t="shared" si="22"/>
        <v>747.90000000000009</v>
      </c>
      <c r="Y38" s="21">
        <f t="shared" si="22"/>
        <v>743.5</v>
      </c>
      <c r="Z38" s="21">
        <f t="shared" si="22"/>
        <v>772.2</v>
      </c>
      <c r="AA38" s="21">
        <f t="shared" si="22"/>
        <v>763.2</v>
      </c>
      <c r="AB38" s="21">
        <f t="shared" si="22"/>
        <v>798.3</v>
      </c>
      <c r="AC38" s="21">
        <f t="shared" si="22"/>
        <v>807.8</v>
      </c>
      <c r="AD38" s="21">
        <f t="shared" si="22"/>
        <v>861.1</v>
      </c>
      <c r="AE38" s="21">
        <f t="shared" si="22"/>
        <v>887.9</v>
      </c>
      <c r="AF38" s="21">
        <f t="shared" si="22"/>
        <v>922.8</v>
      </c>
      <c r="AG38" s="21">
        <f t="shared" si="22"/>
        <v>947.7</v>
      </c>
      <c r="AH38" s="21">
        <f t="shared" si="22"/>
        <v>981</v>
      </c>
      <c r="AI38" s="21">
        <f t="shared" si="22"/>
        <v>966.90000000000009</v>
      </c>
      <c r="AJ38" s="21">
        <f t="shared" si="22"/>
        <v>974.1</v>
      </c>
      <c r="AK38" s="21">
        <f t="shared" si="22"/>
        <v>1015</v>
      </c>
      <c r="AL38" s="21">
        <f t="shared" si="22"/>
        <v>1025</v>
      </c>
      <c r="AM38" s="21">
        <f t="shared" si="22"/>
        <v>1048.8</v>
      </c>
      <c r="AN38" s="21">
        <f t="shared" si="22"/>
        <v>1065.4000000000001</v>
      </c>
      <c r="AO38" s="21">
        <f t="shared" si="22"/>
        <v>1076.5999999999999</v>
      </c>
      <c r="AP38" s="21">
        <f t="shared" si="22"/>
        <v>1102.9000000000001</v>
      </c>
      <c r="AQ38" s="21">
        <f t="shared" si="22"/>
        <v>1117.6999999999998</v>
      </c>
      <c r="AR38" s="21">
        <f t="shared" si="22"/>
        <v>1136.2</v>
      </c>
      <c r="AS38" s="21">
        <f t="shared" si="22"/>
        <v>1178.0999999999999</v>
      </c>
      <c r="AT38" s="21">
        <f t="shared" si="22"/>
        <v>1171.4000000000001</v>
      </c>
      <c r="AU38" s="21">
        <f t="shared" si="22"/>
        <v>1128.7</v>
      </c>
      <c r="AV38" s="21">
        <f t="shared" si="22"/>
        <v>1136.9000000000001</v>
      </c>
      <c r="AW38" s="21">
        <f t="shared" si="22"/>
        <v>1163.8</v>
      </c>
      <c r="AX38" s="21">
        <f t="shared" si="22"/>
        <v>1151.9000000000001</v>
      </c>
      <c r="AY38" s="21">
        <f t="shared" si="22"/>
        <v>1180.1999999999998</v>
      </c>
      <c r="AZ38" s="21">
        <f t="shared" si="22"/>
        <v>1190.7</v>
      </c>
      <c r="BA38" s="21">
        <f t="shared" si="22"/>
        <v>1174.3</v>
      </c>
      <c r="BB38" s="21">
        <f t="shared" si="22"/>
        <v>1177.8</v>
      </c>
      <c r="BC38" s="21">
        <f t="shared" si="22"/>
        <v>1187.7</v>
      </c>
      <c r="BD38" s="21">
        <f t="shared" si="22"/>
        <v>1197.3000000000002</v>
      </c>
      <c r="BE38" s="21">
        <f t="shared" si="22"/>
        <v>1181.2</v>
      </c>
      <c r="BF38" s="21">
        <f t="shared" si="22"/>
        <v>1145.3</v>
      </c>
      <c r="BG38" s="21">
        <f t="shared" si="22"/>
        <v>1122.6999999999998</v>
      </c>
      <c r="BH38" s="21">
        <f t="shared" si="22"/>
        <v>1124.9000000000001</v>
      </c>
      <c r="BI38" s="21">
        <f t="shared" si="22"/>
        <v>1098.9000000000001</v>
      </c>
      <c r="BJ38" s="21">
        <f t="shared" si="22"/>
        <v>1062.1999999999998</v>
      </c>
      <c r="BK38" s="21">
        <f t="shared" si="22"/>
        <v>1145.9000000000001</v>
      </c>
      <c r="BL38" s="21">
        <f t="shared" si="22"/>
        <v>1174.5</v>
      </c>
      <c r="BM38" s="21">
        <f t="shared" si="22"/>
        <v>1199.2</v>
      </c>
      <c r="BN38" s="21">
        <f t="shared" si="22"/>
        <v>1263.7</v>
      </c>
      <c r="BO38" s="21">
        <f t="shared" si="22"/>
        <v>1264.7</v>
      </c>
      <c r="BP38" s="21">
        <f t="shared" ref="BP38:DY38" si="23">BP37+BP36</f>
        <v>1285.9000000000001</v>
      </c>
      <c r="BQ38" s="21">
        <f t="shared" si="23"/>
        <v>1337.8000000000002</v>
      </c>
      <c r="BR38" s="21">
        <f t="shared" si="23"/>
        <v>1365.5</v>
      </c>
      <c r="BS38" s="21">
        <f t="shared" si="23"/>
        <v>1449.3000000000002</v>
      </c>
      <c r="BT38" s="21">
        <f t="shared" si="23"/>
        <v>1499</v>
      </c>
      <c r="BU38" s="21">
        <f t="shared" si="23"/>
        <v>1543.8000000000002</v>
      </c>
      <c r="BV38" s="21">
        <f t="shared" si="23"/>
        <v>1554.7</v>
      </c>
      <c r="BW38" s="21">
        <f t="shared" si="23"/>
        <v>1640.2</v>
      </c>
      <c r="BX38" s="21">
        <f t="shared" si="23"/>
        <v>1721</v>
      </c>
      <c r="BY38" s="21">
        <f t="shared" si="23"/>
        <v>1692.8</v>
      </c>
      <c r="BZ38" s="21">
        <f t="shared" si="23"/>
        <v>1826.4</v>
      </c>
      <c r="CA38" s="21">
        <f t="shared" si="23"/>
        <v>1857.5</v>
      </c>
      <c r="CB38" s="21">
        <f t="shared" si="23"/>
        <v>1856.9</v>
      </c>
      <c r="CC38" s="21">
        <f t="shared" si="23"/>
        <v>1956.7</v>
      </c>
      <c r="CD38" s="21">
        <f t="shared" si="23"/>
        <v>1901.8000000000002</v>
      </c>
      <c r="CE38" s="21">
        <f t="shared" si="23"/>
        <v>1877.8</v>
      </c>
      <c r="CF38" s="21">
        <f t="shared" si="23"/>
        <v>1913.7</v>
      </c>
      <c r="CG38" s="21">
        <f t="shared" si="23"/>
        <v>1827.3</v>
      </c>
      <c r="CH38" s="21">
        <f t="shared" si="23"/>
        <v>1855.6</v>
      </c>
      <c r="CI38" s="21">
        <f t="shared" si="23"/>
        <v>1791.1</v>
      </c>
      <c r="CJ38" s="21">
        <f t="shared" si="23"/>
        <v>1795.8000000000002</v>
      </c>
      <c r="CK38" s="21">
        <f t="shared" si="23"/>
        <v>1918.8999999999999</v>
      </c>
      <c r="CL38" s="21">
        <f t="shared" si="23"/>
        <v>1764</v>
      </c>
      <c r="CM38" s="21">
        <f t="shared" si="23"/>
        <v>1643</v>
      </c>
      <c r="CN38" s="21">
        <f t="shared" si="23"/>
        <v>1593.6</v>
      </c>
      <c r="CO38" s="21">
        <f t="shared" si="23"/>
        <v>1628.4</v>
      </c>
      <c r="CP38" s="21">
        <f t="shared" si="23"/>
        <v>1770.7</v>
      </c>
      <c r="CQ38" s="21">
        <f t="shared" si="23"/>
        <v>1875.9</v>
      </c>
      <c r="CR38" s="21">
        <f t="shared" si="23"/>
        <v>1915.9</v>
      </c>
      <c r="CS38" s="21">
        <f t="shared" si="23"/>
        <v>2036.2</v>
      </c>
      <c r="CT38" s="21">
        <f t="shared" si="23"/>
        <v>1999.2</v>
      </c>
      <c r="CU38" s="21">
        <f t="shared" si="23"/>
        <v>1939.6</v>
      </c>
      <c r="CV38" s="21">
        <f t="shared" si="23"/>
        <v>2085.5</v>
      </c>
      <c r="CW38" s="21">
        <f t="shared" si="23"/>
        <v>2111</v>
      </c>
      <c r="CX38" s="21">
        <f t="shared" si="23"/>
        <v>2157</v>
      </c>
      <c r="CY38" s="21">
        <f t="shared" si="23"/>
        <v>2210.9</v>
      </c>
      <c r="CZ38" s="21">
        <f t="shared" si="23"/>
        <v>2243.6000000000004</v>
      </c>
      <c r="DA38" s="21">
        <f t="shared" si="23"/>
        <v>2191.1999999999998</v>
      </c>
      <c r="DB38" s="21">
        <f t="shared" si="23"/>
        <v>2235.1999999999998</v>
      </c>
      <c r="DC38" s="21">
        <f t="shared" si="23"/>
        <v>2335.1</v>
      </c>
      <c r="DD38" s="21">
        <f t="shared" si="23"/>
        <v>2336.6999999999998</v>
      </c>
      <c r="DE38" s="21">
        <f t="shared" si="23"/>
        <v>2307.5</v>
      </c>
      <c r="DF38" s="21">
        <f t="shared" si="23"/>
        <v>2325.8000000000002</v>
      </c>
      <c r="DG38" s="21">
        <f t="shared" si="23"/>
        <v>2253.1999999999998</v>
      </c>
      <c r="DH38" s="21">
        <f t="shared" si="23"/>
        <v>2376.6000000000004</v>
      </c>
      <c r="DI38" s="21">
        <f t="shared" si="23"/>
        <v>2495</v>
      </c>
      <c r="DJ38" s="21">
        <f t="shared" si="23"/>
        <v>2506.6999999999998</v>
      </c>
      <c r="DK38" s="21">
        <f t="shared" si="23"/>
        <v>2443</v>
      </c>
      <c r="DL38" s="21">
        <f t="shared" si="23"/>
        <v>2418.1999999999998</v>
      </c>
      <c r="DM38" s="21">
        <f t="shared" si="23"/>
        <v>2471.4</v>
      </c>
      <c r="DN38" s="21">
        <f t="shared" si="23"/>
        <v>2426</v>
      </c>
      <c r="DO38" s="21">
        <f t="shared" si="23"/>
        <v>2440.1</v>
      </c>
      <c r="DP38" s="21">
        <f t="shared" si="23"/>
        <v>2362.3000000000002</v>
      </c>
      <c r="DQ38" s="21">
        <f t="shared" si="23"/>
        <v>2374.1</v>
      </c>
      <c r="DR38" s="21">
        <f t="shared" si="23"/>
        <v>2369.3999999999996</v>
      </c>
      <c r="DS38" s="21">
        <f t="shared" si="23"/>
        <v>2421.8000000000002</v>
      </c>
      <c r="DT38" s="21">
        <f t="shared" si="23"/>
        <v>2480.5</v>
      </c>
      <c r="DU38" s="21">
        <f t="shared" si="23"/>
        <v>2438.6</v>
      </c>
      <c r="DV38" s="21">
        <f t="shared" si="23"/>
        <v>2491.6</v>
      </c>
      <c r="DW38" s="21">
        <f t="shared" si="23"/>
        <v>2536</v>
      </c>
      <c r="DX38" s="21">
        <f t="shared" si="23"/>
        <v>2590.6</v>
      </c>
      <c r="DY38" s="21">
        <f t="shared" si="23"/>
        <v>2682.2</v>
      </c>
      <c r="DZ38" s="22">
        <f>DY38/C38</f>
        <v>4.5732310315430516</v>
      </c>
      <c r="EA38" s="21">
        <f>DY38-C38</f>
        <v>2095.6999999999998</v>
      </c>
      <c r="EB38" s="21">
        <f>DZ19/DZ38*EA38</f>
        <v>1834.8458399773722</v>
      </c>
      <c r="EC38" s="23">
        <f>EA38-EB38</f>
        <v>260.85416002262764</v>
      </c>
      <c r="ED38" s="21" t="s">
        <v>90</v>
      </c>
    </row>
    <row r="39" spans="1:134" x14ac:dyDescent="0.25">
      <c r="A39" s="21"/>
      <c r="B39" s="21" t="s">
        <v>162</v>
      </c>
      <c r="C39" s="40">
        <f>C38/C33</f>
        <v>0.35792749908458443</v>
      </c>
      <c r="D39" s="40">
        <f t="shared" ref="D39:BO39" si="24">D38/D33</f>
        <v>0.36901188618081404</v>
      </c>
      <c r="E39" s="40">
        <f t="shared" si="24"/>
        <v>0.37728397972415417</v>
      </c>
      <c r="F39" s="40">
        <f t="shared" si="24"/>
        <v>0.37046185661764708</v>
      </c>
      <c r="G39" s="40">
        <f t="shared" si="24"/>
        <v>0.37776395408019003</v>
      </c>
      <c r="H39" s="40">
        <f t="shared" si="24"/>
        <v>0.37563507841837868</v>
      </c>
      <c r="I39" s="40">
        <f t="shared" si="24"/>
        <v>0.37441683845068896</v>
      </c>
      <c r="J39" s="40">
        <f t="shared" si="24"/>
        <v>0.38457443977218286</v>
      </c>
      <c r="K39" s="40">
        <f t="shared" si="24"/>
        <v>0.37083377142256335</v>
      </c>
      <c r="L39" s="40">
        <f t="shared" si="24"/>
        <v>0.36744258709576633</v>
      </c>
      <c r="M39" s="40">
        <f t="shared" si="24"/>
        <v>0.36574312493562677</v>
      </c>
      <c r="N39" s="40">
        <f t="shared" si="24"/>
        <v>0.35392405063291138</v>
      </c>
      <c r="O39" s="40">
        <f t="shared" si="24"/>
        <v>0.35653997902412232</v>
      </c>
      <c r="P39" s="40">
        <f t="shared" si="24"/>
        <v>0.36080397071109144</v>
      </c>
      <c r="Q39" s="40">
        <f t="shared" si="24"/>
        <v>0.34884286269933873</v>
      </c>
      <c r="R39" s="40">
        <f t="shared" si="24"/>
        <v>0.34815175097276263</v>
      </c>
      <c r="S39" s="40">
        <f t="shared" si="24"/>
        <v>0.36199783911207151</v>
      </c>
      <c r="T39" s="40">
        <f t="shared" si="24"/>
        <v>0.35887469024828722</v>
      </c>
      <c r="U39" s="40">
        <f t="shared" si="24"/>
        <v>0.35421270054760301</v>
      </c>
      <c r="V39" s="40">
        <f t="shared" si="24"/>
        <v>0.34724659678413888</v>
      </c>
      <c r="W39" s="40">
        <f t="shared" si="24"/>
        <v>0.34563179252763654</v>
      </c>
      <c r="X39" s="40">
        <f t="shared" si="24"/>
        <v>0.34341996510239692</v>
      </c>
      <c r="Y39" s="40">
        <f t="shared" si="24"/>
        <v>0.33809285616843254</v>
      </c>
      <c r="Z39" s="40">
        <f t="shared" si="24"/>
        <v>0.34567348583195312</v>
      </c>
      <c r="AA39" s="40">
        <f t="shared" si="24"/>
        <v>0.34359805510534852</v>
      </c>
      <c r="AB39" s="40">
        <f t="shared" si="24"/>
        <v>0.353042632230674</v>
      </c>
      <c r="AC39" s="40">
        <f t="shared" si="24"/>
        <v>0.35404978962131839</v>
      </c>
      <c r="AD39" s="40">
        <f t="shared" si="24"/>
        <v>0.37116379310344827</v>
      </c>
      <c r="AE39" s="40">
        <f t="shared" si="24"/>
        <v>0.37973654948250796</v>
      </c>
      <c r="AF39" s="40">
        <f t="shared" si="24"/>
        <v>0.38602802760928673</v>
      </c>
      <c r="AG39" s="40">
        <f t="shared" si="24"/>
        <v>0.39250362393870369</v>
      </c>
      <c r="AH39" s="40">
        <f t="shared" si="24"/>
        <v>0.40016316540893332</v>
      </c>
      <c r="AI39" s="40">
        <f t="shared" si="24"/>
        <v>0.38937661082474234</v>
      </c>
      <c r="AJ39" s="40">
        <f t="shared" si="24"/>
        <v>0.38850556375383877</v>
      </c>
      <c r="AK39" s="40">
        <f t="shared" si="24"/>
        <v>0.39977943203749655</v>
      </c>
      <c r="AL39" s="40">
        <f t="shared" si="24"/>
        <v>0.39901899719713479</v>
      </c>
      <c r="AM39" s="40">
        <f t="shared" si="24"/>
        <v>0.40343116513443861</v>
      </c>
      <c r="AN39" s="40">
        <f t="shared" si="24"/>
        <v>0.4022502454126709</v>
      </c>
      <c r="AO39" s="40">
        <f t="shared" si="24"/>
        <v>0.40013379915260533</v>
      </c>
      <c r="AP39" s="40">
        <f t="shared" si="24"/>
        <v>0.40371170247812882</v>
      </c>
      <c r="AQ39" s="40">
        <f t="shared" si="24"/>
        <v>0.40122769860358254</v>
      </c>
      <c r="AR39" s="40">
        <f t="shared" si="24"/>
        <v>0.40148409893992937</v>
      </c>
      <c r="AS39" s="40">
        <f t="shared" si="24"/>
        <v>0.40873607882593754</v>
      </c>
      <c r="AT39" s="40">
        <f t="shared" si="24"/>
        <v>0.39678883544475313</v>
      </c>
      <c r="AU39" s="40">
        <f t="shared" si="24"/>
        <v>0.37482150566200645</v>
      </c>
      <c r="AV39" s="40">
        <f t="shared" si="24"/>
        <v>0.37066379760041734</v>
      </c>
      <c r="AW39" s="40">
        <f t="shared" si="24"/>
        <v>0.37279774489076811</v>
      </c>
      <c r="AX39" s="40">
        <f t="shared" si="24"/>
        <v>0.36280314960629922</v>
      </c>
      <c r="AY39" s="40">
        <f t="shared" si="24"/>
        <v>0.36395596262373942</v>
      </c>
      <c r="AZ39" s="40">
        <f t="shared" si="24"/>
        <v>0.36375022911956989</v>
      </c>
      <c r="BA39" s="40">
        <f t="shared" si="24"/>
        <v>0.35376875338916669</v>
      </c>
      <c r="BB39" s="40">
        <f t="shared" si="24"/>
        <v>0.34596404652802254</v>
      </c>
      <c r="BC39" s="40">
        <f t="shared" si="24"/>
        <v>0.33539478143002377</v>
      </c>
      <c r="BD39" s="40">
        <f t="shared" si="24"/>
        <v>0.33627299536581945</v>
      </c>
      <c r="BE39" s="40">
        <f t="shared" si="24"/>
        <v>0.32497867774506839</v>
      </c>
      <c r="BF39" s="40">
        <f t="shared" si="24"/>
        <v>0.31352313167259788</v>
      </c>
      <c r="BG39" s="40">
        <f t="shared" si="24"/>
        <v>0.31073899806255184</v>
      </c>
      <c r="BH39" s="40">
        <f t="shared" si="24"/>
        <v>0.31308970469537145</v>
      </c>
      <c r="BI39" s="40">
        <f t="shared" si="24"/>
        <v>0.30816904568271686</v>
      </c>
      <c r="BJ39" s="40">
        <f t="shared" si="24"/>
        <v>0.2985804638088545</v>
      </c>
      <c r="BK39" s="40">
        <f t="shared" si="24"/>
        <v>0.32567855620292741</v>
      </c>
      <c r="BL39" s="40">
        <f t="shared" si="24"/>
        <v>0.33129301590883448</v>
      </c>
      <c r="BM39" s="40">
        <f t="shared" si="24"/>
        <v>0.33809805745862587</v>
      </c>
      <c r="BN39" s="40">
        <f t="shared" si="24"/>
        <v>0.35585154314034695</v>
      </c>
      <c r="BO39" s="40">
        <f t="shared" si="24"/>
        <v>0.35837347690563898</v>
      </c>
      <c r="BP39" s="40">
        <f t="shared" ref="BP39:DY39" si="25">BP38/BP33</f>
        <v>0.36009521142537104</v>
      </c>
      <c r="BQ39" s="40">
        <f t="shared" si="25"/>
        <v>0.3703662689294317</v>
      </c>
      <c r="BR39" s="40">
        <f t="shared" si="25"/>
        <v>0.37255811415475282</v>
      </c>
      <c r="BS39" s="40">
        <f t="shared" si="25"/>
        <v>0.39423861596213489</v>
      </c>
      <c r="BT39" s="40">
        <f t="shared" si="25"/>
        <v>0.40104877330978944</v>
      </c>
      <c r="BU39" s="40">
        <f t="shared" si="25"/>
        <v>0.40570797855566076</v>
      </c>
      <c r="BV39" s="40">
        <f t="shared" si="25"/>
        <v>0.40631942085042994</v>
      </c>
      <c r="BW39" s="40">
        <f t="shared" si="25"/>
        <v>0.42466923853662325</v>
      </c>
      <c r="BX39" s="40">
        <f t="shared" si="25"/>
        <v>0.44154244811042409</v>
      </c>
      <c r="BY39" s="40">
        <f t="shared" si="25"/>
        <v>0.42789616035995043</v>
      </c>
      <c r="BZ39" s="40">
        <f t="shared" si="25"/>
        <v>0.45672559953987346</v>
      </c>
      <c r="CA39" s="40">
        <f t="shared" si="25"/>
        <v>0.4546010768477729</v>
      </c>
      <c r="CB39" s="40">
        <f t="shared" si="25"/>
        <v>0.4523618114935809</v>
      </c>
      <c r="CC39" s="40">
        <f t="shared" si="25"/>
        <v>0.47424804285125677</v>
      </c>
      <c r="CD39" s="40">
        <f t="shared" si="25"/>
        <v>0.45353301695561971</v>
      </c>
      <c r="CE39" s="40">
        <f t="shared" si="25"/>
        <v>0.43832866479925303</v>
      </c>
      <c r="CF39" s="40">
        <f t="shared" si="25"/>
        <v>0.44544015641729906</v>
      </c>
      <c r="CG39" s="40">
        <f t="shared" si="25"/>
        <v>0.42449937276401983</v>
      </c>
      <c r="CH39" s="40">
        <f t="shared" si="25"/>
        <v>0.42720324155078732</v>
      </c>
      <c r="CI39" s="40">
        <f t="shared" si="25"/>
        <v>0.40892694063926938</v>
      </c>
      <c r="CJ39" s="40">
        <f t="shared" si="25"/>
        <v>0.4111169616080218</v>
      </c>
      <c r="CK39" s="40">
        <f t="shared" si="25"/>
        <v>0.43939914359643695</v>
      </c>
      <c r="CL39" s="40">
        <f t="shared" si="25"/>
        <v>0.40627375112278036</v>
      </c>
      <c r="CM39" s="40">
        <f t="shared" si="25"/>
        <v>0.40179990707001539</v>
      </c>
      <c r="CN39" s="40">
        <f t="shared" si="25"/>
        <v>0.38891058180398275</v>
      </c>
      <c r="CO39" s="40">
        <f t="shared" si="25"/>
        <v>0.39862913096695229</v>
      </c>
      <c r="CP39" s="40">
        <f t="shared" si="25"/>
        <v>0.43105798724378014</v>
      </c>
      <c r="CQ39" s="40">
        <f t="shared" si="25"/>
        <v>0.4592728608152773</v>
      </c>
      <c r="CR39" s="40">
        <f t="shared" si="25"/>
        <v>0.46098505810736023</v>
      </c>
      <c r="CS39" s="40">
        <f t="shared" si="25"/>
        <v>0.48509827278141754</v>
      </c>
      <c r="CT39" s="40">
        <f t="shared" si="25"/>
        <v>0.47281413333964001</v>
      </c>
      <c r="CU39" s="40">
        <f t="shared" si="25"/>
        <v>0.44641870742036455</v>
      </c>
      <c r="CV39" s="40">
        <f t="shared" si="25"/>
        <v>0.47840249581354805</v>
      </c>
      <c r="CW39" s="40">
        <f t="shared" si="25"/>
        <v>0.47932608251402098</v>
      </c>
      <c r="CX39" s="40">
        <f t="shared" si="25"/>
        <v>0.49216236566500104</v>
      </c>
      <c r="CY39" s="40">
        <f t="shared" si="25"/>
        <v>0.48672507925325825</v>
      </c>
      <c r="CZ39" s="40">
        <f t="shared" si="25"/>
        <v>0.4887485023417929</v>
      </c>
      <c r="DA39" s="40">
        <f t="shared" si="25"/>
        <v>0.47673128385875591</v>
      </c>
      <c r="DB39" s="40">
        <f t="shared" si="25"/>
        <v>0.47514986607712256</v>
      </c>
      <c r="DC39" s="40">
        <f t="shared" si="25"/>
        <v>0.49395016288023019</v>
      </c>
      <c r="DD39" s="40">
        <f t="shared" si="25"/>
        <v>0.49066627469919993</v>
      </c>
      <c r="DE39" s="40">
        <f t="shared" si="25"/>
        <v>0.4838236219151657</v>
      </c>
      <c r="DF39" s="40">
        <f t="shared" si="25"/>
        <v>0.48319275356297009</v>
      </c>
      <c r="DG39" s="40">
        <f t="shared" si="25"/>
        <v>0.45318691043665399</v>
      </c>
      <c r="DH39" s="40">
        <f t="shared" si="25"/>
        <v>0.47653038718344604</v>
      </c>
      <c r="DI39" s="40">
        <f t="shared" si="25"/>
        <v>0.49584641678922053</v>
      </c>
      <c r="DJ39" s="40">
        <f t="shared" si="25"/>
        <v>0.49160619729358696</v>
      </c>
      <c r="DK39" s="40">
        <f t="shared" si="25"/>
        <v>0.46734514290086854</v>
      </c>
      <c r="DL39" s="40">
        <f t="shared" si="25"/>
        <v>0.45833965125094767</v>
      </c>
      <c r="DM39" s="40">
        <f t="shared" si="25"/>
        <v>0.46497714059942424</v>
      </c>
      <c r="DN39" s="40">
        <f t="shared" si="25"/>
        <v>0.45398405628953176</v>
      </c>
      <c r="DO39" s="40">
        <f t="shared" si="25"/>
        <v>0.45383699735892569</v>
      </c>
      <c r="DP39" s="40">
        <f t="shared" si="25"/>
        <v>0.43767369474191281</v>
      </c>
      <c r="DQ39" s="40">
        <f t="shared" si="25"/>
        <v>0.43657594703935271</v>
      </c>
      <c r="DR39" s="40">
        <f t="shared" si="25"/>
        <v>0.4313097296805315</v>
      </c>
      <c r="DS39" s="40">
        <f t="shared" si="25"/>
        <v>0.43037389820870064</v>
      </c>
      <c r="DT39" s="40">
        <f t="shared" si="25"/>
        <v>0.43794138418079098</v>
      </c>
      <c r="DU39" s="40">
        <f t="shared" si="25"/>
        <v>0.42606796540578318</v>
      </c>
      <c r="DV39" s="40">
        <f t="shared" si="25"/>
        <v>0.43208185207664962</v>
      </c>
      <c r="DW39" s="40">
        <f t="shared" si="25"/>
        <v>0.43268328470764872</v>
      </c>
      <c r="DX39" s="40">
        <f t="shared" si="25"/>
        <v>0.43901033723097777</v>
      </c>
      <c r="DY39" s="40">
        <f t="shared" si="25"/>
        <v>0.44971664263438516</v>
      </c>
      <c r="DZ39" s="22"/>
      <c r="EA39" s="21"/>
      <c r="EB39" s="21"/>
      <c r="EC39" s="23"/>
      <c r="ED39" s="21"/>
    </row>
    <row r="40" spans="1:134" x14ac:dyDescent="0.25">
      <c r="A40" t="s">
        <v>91</v>
      </c>
      <c r="B40" t="s">
        <v>54</v>
      </c>
      <c r="C40">
        <v>111.5</v>
      </c>
      <c r="D40">
        <v>113.7</v>
      </c>
      <c r="E40">
        <v>116.8</v>
      </c>
      <c r="F40">
        <v>120.8</v>
      </c>
      <c r="G40">
        <v>126.5</v>
      </c>
      <c r="H40">
        <v>132.1</v>
      </c>
      <c r="I40">
        <v>138.19999999999999</v>
      </c>
      <c r="J40">
        <v>144.69999999999999</v>
      </c>
      <c r="K40">
        <v>151.6</v>
      </c>
      <c r="L40">
        <v>157.5</v>
      </c>
      <c r="M40">
        <v>162.30000000000001</v>
      </c>
      <c r="N40">
        <v>166.2</v>
      </c>
      <c r="O40">
        <v>168.9</v>
      </c>
      <c r="P40">
        <v>170.2</v>
      </c>
      <c r="Q40">
        <v>171</v>
      </c>
      <c r="R40">
        <v>167.9</v>
      </c>
      <c r="S40">
        <v>164.4</v>
      </c>
      <c r="T40">
        <v>159.80000000000001</v>
      </c>
      <c r="U40">
        <v>154.1</v>
      </c>
      <c r="V40">
        <v>147.30000000000001</v>
      </c>
      <c r="W40">
        <v>140.19999999999999</v>
      </c>
      <c r="X40">
        <v>132.9</v>
      </c>
      <c r="Y40">
        <v>127.4</v>
      </c>
      <c r="Z40">
        <v>123.1</v>
      </c>
      <c r="AA40">
        <v>120</v>
      </c>
      <c r="AB40">
        <v>117.6</v>
      </c>
      <c r="AC40">
        <v>115.8</v>
      </c>
      <c r="AD40">
        <v>114.7</v>
      </c>
      <c r="AE40">
        <v>114.2</v>
      </c>
      <c r="AF40">
        <v>114.8</v>
      </c>
      <c r="AG40">
        <v>116.6</v>
      </c>
      <c r="AH40">
        <v>119.5</v>
      </c>
      <c r="AI40">
        <v>124.1</v>
      </c>
      <c r="AJ40">
        <v>126.4</v>
      </c>
      <c r="AK40">
        <v>127</v>
      </c>
      <c r="AL40">
        <v>124.9</v>
      </c>
      <c r="AM40">
        <v>121.2</v>
      </c>
      <c r="AN40">
        <v>118.5</v>
      </c>
      <c r="AO40">
        <v>117.8</v>
      </c>
      <c r="AP40">
        <v>118.1</v>
      </c>
      <c r="AQ40">
        <v>120.7</v>
      </c>
      <c r="AR40">
        <v>123.8</v>
      </c>
      <c r="AS40">
        <v>128.4</v>
      </c>
      <c r="AT40">
        <v>133.6</v>
      </c>
      <c r="AU40">
        <v>145.4</v>
      </c>
      <c r="AV40">
        <v>145.5</v>
      </c>
      <c r="AW40">
        <v>146.80000000000001</v>
      </c>
      <c r="AX40">
        <v>147.9</v>
      </c>
      <c r="AY40">
        <v>149.69999999999999</v>
      </c>
      <c r="AZ40">
        <v>154.5</v>
      </c>
      <c r="BA40">
        <v>162.30000000000001</v>
      </c>
      <c r="BB40">
        <v>172.6</v>
      </c>
      <c r="BC40">
        <v>185.8</v>
      </c>
      <c r="BD40">
        <v>195.5</v>
      </c>
      <c r="BE40">
        <v>203.3</v>
      </c>
      <c r="BF40">
        <v>207.5</v>
      </c>
      <c r="BG40">
        <v>223.3</v>
      </c>
      <c r="BH40">
        <v>222.2</v>
      </c>
      <c r="BI40">
        <v>219.7</v>
      </c>
      <c r="BJ40">
        <v>214</v>
      </c>
      <c r="BK40">
        <v>209.5</v>
      </c>
      <c r="BL40">
        <v>203.7</v>
      </c>
      <c r="BM40">
        <v>197.1</v>
      </c>
      <c r="BN40">
        <v>188.9</v>
      </c>
      <c r="BO40">
        <v>179.6</v>
      </c>
      <c r="BP40">
        <v>173.6</v>
      </c>
      <c r="BQ40">
        <v>167.7</v>
      </c>
      <c r="BR40">
        <v>163.9</v>
      </c>
      <c r="BS40">
        <v>160.80000000000001</v>
      </c>
      <c r="BT40">
        <v>160.6</v>
      </c>
      <c r="BU40">
        <v>161.9</v>
      </c>
      <c r="BV40">
        <v>166.7</v>
      </c>
      <c r="BW40">
        <v>172.7</v>
      </c>
      <c r="BX40">
        <v>176.9</v>
      </c>
      <c r="BY40">
        <v>179.2</v>
      </c>
      <c r="BZ40">
        <v>178.7</v>
      </c>
      <c r="CA40">
        <v>177.6</v>
      </c>
      <c r="CB40">
        <v>181.3</v>
      </c>
      <c r="CC40">
        <v>187.7</v>
      </c>
      <c r="CD40">
        <v>201.1</v>
      </c>
      <c r="CE40">
        <v>220.5</v>
      </c>
      <c r="CF40">
        <v>239.2</v>
      </c>
      <c r="CG40">
        <v>260.39999999999998</v>
      </c>
      <c r="CH40">
        <v>281.2</v>
      </c>
      <c r="CI40">
        <v>301.7</v>
      </c>
      <c r="CJ40">
        <v>315.10000000000002</v>
      </c>
      <c r="CK40">
        <v>316.39999999999998</v>
      </c>
      <c r="CL40">
        <v>307.7</v>
      </c>
      <c r="CM40">
        <v>294.3</v>
      </c>
      <c r="CN40">
        <v>285.10000000000002</v>
      </c>
      <c r="CO40">
        <v>278.8</v>
      </c>
      <c r="CP40">
        <v>278.8</v>
      </c>
      <c r="CQ40">
        <v>281.3</v>
      </c>
      <c r="CR40">
        <v>283.7</v>
      </c>
      <c r="CS40">
        <v>284.3</v>
      </c>
      <c r="CT40">
        <v>283.89999999999998</v>
      </c>
      <c r="CU40">
        <v>281.8</v>
      </c>
      <c r="CV40">
        <v>281.5</v>
      </c>
      <c r="CW40">
        <v>283.5</v>
      </c>
      <c r="CX40">
        <v>285.89999999999998</v>
      </c>
      <c r="CY40">
        <v>290.5</v>
      </c>
      <c r="CZ40">
        <v>292.8</v>
      </c>
      <c r="DA40">
        <v>292.2</v>
      </c>
      <c r="DB40">
        <v>289.39999999999998</v>
      </c>
      <c r="DC40">
        <v>282.60000000000002</v>
      </c>
      <c r="DD40">
        <v>279</v>
      </c>
      <c r="DE40">
        <v>277.89999999999998</v>
      </c>
      <c r="DF40">
        <v>281.10000000000002</v>
      </c>
      <c r="DG40">
        <v>285.8</v>
      </c>
      <c r="DH40">
        <v>290</v>
      </c>
      <c r="DI40">
        <v>293.3</v>
      </c>
      <c r="DJ40">
        <v>295.39999999999998</v>
      </c>
      <c r="DK40">
        <v>297.3</v>
      </c>
      <c r="DL40">
        <v>301.2</v>
      </c>
      <c r="DM40">
        <v>307</v>
      </c>
      <c r="DN40">
        <v>314.5</v>
      </c>
      <c r="DO40">
        <v>324.60000000000002</v>
      </c>
      <c r="DP40">
        <v>331.8</v>
      </c>
      <c r="DQ40">
        <v>335.7</v>
      </c>
      <c r="DR40">
        <v>337.8</v>
      </c>
      <c r="DS40">
        <v>336.4</v>
      </c>
      <c r="DT40">
        <v>335.4</v>
      </c>
      <c r="DU40">
        <v>334.5</v>
      </c>
      <c r="DV40">
        <v>334.7</v>
      </c>
      <c r="DW40">
        <v>341.7</v>
      </c>
      <c r="DX40">
        <v>336.9</v>
      </c>
      <c r="DY40">
        <v>333.6</v>
      </c>
    </row>
    <row r="41" spans="1:134" x14ac:dyDescent="0.25">
      <c r="A41" t="s">
        <v>92</v>
      </c>
      <c r="B41" t="s">
        <v>56</v>
      </c>
      <c r="C41">
        <v>29.4</v>
      </c>
      <c r="D41">
        <v>30.4</v>
      </c>
      <c r="E41">
        <v>29.6</v>
      </c>
      <c r="F41">
        <v>29.3</v>
      </c>
      <c r="G41">
        <v>28.1</v>
      </c>
      <c r="H41">
        <v>27.4</v>
      </c>
      <c r="I41">
        <v>26.7</v>
      </c>
      <c r="J41">
        <v>25.9</v>
      </c>
      <c r="K41">
        <v>24.7</v>
      </c>
      <c r="L41">
        <v>23.2</v>
      </c>
      <c r="M41">
        <v>23.1</v>
      </c>
      <c r="N41">
        <v>23</v>
      </c>
      <c r="O41">
        <v>24.1</v>
      </c>
      <c r="P41">
        <v>24.7</v>
      </c>
      <c r="Q41">
        <v>25.1</v>
      </c>
      <c r="R41">
        <v>25.6</v>
      </c>
      <c r="S41">
        <v>25.7</v>
      </c>
      <c r="T41">
        <v>25.4</v>
      </c>
      <c r="U41">
        <v>26</v>
      </c>
      <c r="V41">
        <v>27.3</v>
      </c>
      <c r="W41">
        <v>29.3</v>
      </c>
      <c r="X41">
        <v>30.3</v>
      </c>
      <c r="Y41">
        <v>30.8</v>
      </c>
      <c r="Z41">
        <v>32.299999999999997</v>
      </c>
      <c r="AA41">
        <v>29.8</v>
      </c>
      <c r="AB41">
        <v>28.7</v>
      </c>
      <c r="AC41">
        <v>29</v>
      </c>
      <c r="AD41">
        <v>30.7</v>
      </c>
      <c r="AE41">
        <v>33.799999999999997</v>
      </c>
      <c r="AF41">
        <v>35.4</v>
      </c>
      <c r="AG41">
        <v>35.4</v>
      </c>
      <c r="AH41">
        <v>33.9</v>
      </c>
      <c r="AI41">
        <v>30.8</v>
      </c>
      <c r="AJ41">
        <v>29.3</v>
      </c>
      <c r="AK41">
        <v>29.4</v>
      </c>
      <c r="AL41">
        <v>31.1</v>
      </c>
      <c r="AM41">
        <v>34.299999999999997</v>
      </c>
      <c r="AN41">
        <v>36.799999999999997</v>
      </c>
      <c r="AO41">
        <v>38.6</v>
      </c>
      <c r="AP41">
        <v>39.6</v>
      </c>
      <c r="AQ41">
        <v>40</v>
      </c>
      <c r="AR41">
        <v>39.5</v>
      </c>
      <c r="AS41">
        <v>38.299999999999997</v>
      </c>
      <c r="AT41">
        <v>36.1</v>
      </c>
      <c r="AU41">
        <v>32.6</v>
      </c>
      <c r="AV41">
        <v>29.9</v>
      </c>
      <c r="AW41">
        <v>31.3</v>
      </c>
      <c r="AX41">
        <v>42.7</v>
      </c>
      <c r="AY41">
        <v>42.5</v>
      </c>
      <c r="AZ41">
        <v>46</v>
      </c>
      <c r="BA41">
        <v>47.1</v>
      </c>
      <c r="BB41">
        <v>46.9</v>
      </c>
      <c r="BC41">
        <v>44.9</v>
      </c>
      <c r="BD41">
        <v>44.1</v>
      </c>
      <c r="BE41">
        <v>44.9</v>
      </c>
      <c r="BF41">
        <v>47.9</v>
      </c>
      <c r="BG41">
        <v>52.2</v>
      </c>
      <c r="BH41">
        <v>55.4</v>
      </c>
      <c r="BI41">
        <v>56.8</v>
      </c>
      <c r="BJ41">
        <v>56</v>
      </c>
      <c r="BK41">
        <v>51.9</v>
      </c>
      <c r="BL41">
        <v>50.2</v>
      </c>
      <c r="BM41">
        <v>51</v>
      </c>
      <c r="BN41">
        <v>54.3</v>
      </c>
      <c r="BO41">
        <v>58.6</v>
      </c>
      <c r="BP41">
        <v>61.7</v>
      </c>
      <c r="BQ41">
        <v>63</v>
      </c>
      <c r="BR41">
        <v>62.6</v>
      </c>
      <c r="BS41">
        <v>62.9</v>
      </c>
      <c r="BT41">
        <v>60.1</v>
      </c>
      <c r="BU41">
        <v>61.4</v>
      </c>
      <c r="BV41">
        <v>64.400000000000006</v>
      </c>
      <c r="BW41">
        <v>73.8</v>
      </c>
      <c r="BX41">
        <v>79.900000000000006</v>
      </c>
      <c r="BY41">
        <v>81.5</v>
      </c>
      <c r="BZ41">
        <v>80.3</v>
      </c>
      <c r="CA41">
        <v>72.599999999999994</v>
      </c>
      <c r="CB41">
        <v>68.5</v>
      </c>
      <c r="CC41">
        <v>66.900000000000006</v>
      </c>
      <c r="CD41">
        <v>64.3</v>
      </c>
      <c r="CE41">
        <v>62.8</v>
      </c>
      <c r="CF41">
        <v>60.1</v>
      </c>
      <c r="CG41">
        <v>57</v>
      </c>
      <c r="CH41">
        <v>54.4</v>
      </c>
      <c r="CI41">
        <v>49.8</v>
      </c>
      <c r="CJ41">
        <v>41.6</v>
      </c>
      <c r="CK41">
        <v>41.2</v>
      </c>
      <c r="CL41">
        <v>50.6</v>
      </c>
      <c r="CM41">
        <v>52</v>
      </c>
      <c r="CN41">
        <v>66.5</v>
      </c>
      <c r="CO41">
        <v>59.7</v>
      </c>
      <c r="CP41">
        <v>61.9</v>
      </c>
      <c r="CQ41">
        <v>69.099999999999994</v>
      </c>
      <c r="CR41">
        <v>70.900000000000006</v>
      </c>
      <c r="CS41">
        <v>72</v>
      </c>
      <c r="CT41">
        <v>73</v>
      </c>
      <c r="CU41">
        <v>76.599999999999994</v>
      </c>
      <c r="CV41">
        <v>78.7</v>
      </c>
      <c r="CW41">
        <v>79.900000000000006</v>
      </c>
      <c r="CX41">
        <v>82.1</v>
      </c>
      <c r="CY41">
        <v>83.7</v>
      </c>
      <c r="CZ41">
        <v>82.2</v>
      </c>
      <c r="DA41">
        <v>79.900000000000006</v>
      </c>
      <c r="DB41">
        <v>81.3</v>
      </c>
      <c r="DC41">
        <v>85.2</v>
      </c>
      <c r="DD41">
        <v>82.1</v>
      </c>
      <c r="DE41">
        <v>78.8</v>
      </c>
      <c r="DF41">
        <v>89.6</v>
      </c>
      <c r="DG41">
        <v>81.099999999999994</v>
      </c>
      <c r="DH41">
        <v>80</v>
      </c>
      <c r="DI41">
        <v>79.2</v>
      </c>
      <c r="DJ41">
        <v>78.8</v>
      </c>
      <c r="DK41">
        <v>79.099999999999994</v>
      </c>
      <c r="DL41">
        <v>78</v>
      </c>
      <c r="DM41">
        <v>75.7</v>
      </c>
      <c r="DN41">
        <v>155</v>
      </c>
      <c r="DO41">
        <v>68.2</v>
      </c>
      <c r="DP41">
        <v>66.099999999999994</v>
      </c>
      <c r="DQ41">
        <v>62.4</v>
      </c>
      <c r="DR41">
        <v>82.1</v>
      </c>
      <c r="DS41">
        <v>81.2</v>
      </c>
      <c r="DT41">
        <v>89.5</v>
      </c>
      <c r="DU41">
        <v>89.2</v>
      </c>
      <c r="DV41">
        <v>98.4</v>
      </c>
      <c r="DW41">
        <v>93</v>
      </c>
      <c r="DX41">
        <v>89.3</v>
      </c>
      <c r="DY41">
        <v>87.9</v>
      </c>
    </row>
    <row r="42" spans="1:134" x14ac:dyDescent="0.25">
      <c r="A42" t="s">
        <v>93</v>
      </c>
      <c r="B42" t="s">
        <v>58</v>
      </c>
      <c r="C42">
        <v>234</v>
      </c>
      <c r="D42">
        <v>255.6</v>
      </c>
      <c r="E42">
        <v>275.5</v>
      </c>
      <c r="F42">
        <v>272.3</v>
      </c>
      <c r="G42">
        <v>285.39999999999998</v>
      </c>
      <c r="H42">
        <v>287.5</v>
      </c>
      <c r="I42">
        <v>290.3</v>
      </c>
      <c r="J42">
        <v>312.60000000000002</v>
      </c>
      <c r="K42">
        <v>286.2</v>
      </c>
      <c r="L42">
        <v>278.2</v>
      </c>
      <c r="M42">
        <v>274.89999999999998</v>
      </c>
      <c r="N42">
        <v>256.89999999999998</v>
      </c>
      <c r="O42">
        <v>265.2</v>
      </c>
      <c r="P42">
        <v>278.8</v>
      </c>
      <c r="Q42">
        <v>255.3</v>
      </c>
      <c r="R42">
        <v>250.6</v>
      </c>
      <c r="S42">
        <v>268.7</v>
      </c>
      <c r="T42">
        <v>270.3</v>
      </c>
      <c r="U42">
        <v>269.10000000000002</v>
      </c>
      <c r="V42">
        <v>264.10000000000002</v>
      </c>
      <c r="W42">
        <v>274.60000000000002</v>
      </c>
      <c r="X42">
        <v>284.5</v>
      </c>
      <c r="Y42">
        <v>280.8</v>
      </c>
      <c r="Z42">
        <v>308.3</v>
      </c>
      <c r="AA42">
        <v>302.5</v>
      </c>
      <c r="AB42">
        <v>336.2</v>
      </c>
      <c r="AC42">
        <v>342.4</v>
      </c>
      <c r="AD42">
        <v>385.8</v>
      </c>
      <c r="AE42">
        <v>397.8</v>
      </c>
      <c r="AF42">
        <v>422.6</v>
      </c>
      <c r="AG42">
        <v>441.7</v>
      </c>
      <c r="AH42">
        <v>470.6</v>
      </c>
      <c r="AI42">
        <v>455.8</v>
      </c>
      <c r="AJ42">
        <v>462.4</v>
      </c>
      <c r="AK42">
        <v>499</v>
      </c>
      <c r="AL42">
        <v>506</v>
      </c>
      <c r="AM42">
        <v>528.79999999999995</v>
      </c>
      <c r="AN42">
        <v>540.6</v>
      </c>
      <c r="AO42">
        <v>547.5</v>
      </c>
      <c r="AP42">
        <v>565.20000000000005</v>
      </c>
      <c r="AQ42">
        <v>578.1</v>
      </c>
      <c r="AR42">
        <v>585.29999999999995</v>
      </c>
      <c r="AS42">
        <v>619.5</v>
      </c>
      <c r="AT42">
        <v>604.5</v>
      </c>
      <c r="AU42">
        <v>554.6</v>
      </c>
      <c r="AV42">
        <v>561.1</v>
      </c>
      <c r="AW42">
        <v>580.6</v>
      </c>
      <c r="AX42">
        <v>551.70000000000005</v>
      </c>
      <c r="AY42">
        <v>573.1</v>
      </c>
      <c r="AZ42">
        <v>569.70000000000005</v>
      </c>
      <c r="BA42">
        <v>537</v>
      </c>
      <c r="BB42">
        <v>523</v>
      </c>
      <c r="BC42">
        <v>513.29999999999995</v>
      </c>
      <c r="BD42">
        <v>508.5</v>
      </c>
      <c r="BE42">
        <v>481.4</v>
      </c>
      <c r="BF42">
        <v>434.7</v>
      </c>
      <c r="BG42">
        <v>403.4</v>
      </c>
      <c r="BH42">
        <v>410</v>
      </c>
      <c r="BI42">
        <v>394.7</v>
      </c>
      <c r="BJ42">
        <v>335.3</v>
      </c>
      <c r="BK42">
        <v>428.3</v>
      </c>
      <c r="BL42">
        <v>458.5</v>
      </c>
      <c r="BM42">
        <v>479.4</v>
      </c>
      <c r="BN42">
        <v>542.20000000000005</v>
      </c>
      <c r="BO42">
        <v>543.4</v>
      </c>
      <c r="BP42">
        <v>570.4</v>
      </c>
      <c r="BQ42">
        <v>607.9</v>
      </c>
      <c r="BR42">
        <v>636.9</v>
      </c>
      <c r="BS42">
        <v>706.5</v>
      </c>
      <c r="BT42">
        <v>751.4</v>
      </c>
      <c r="BU42">
        <v>786.9</v>
      </c>
      <c r="BV42">
        <v>776.5</v>
      </c>
      <c r="BW42">
        <v>834.5</v>
      </c>
      <c r="BX42">
        <v>892</v>
      </c>
      <c r="BY42">
        <v>850.8</v>
      </c>
      <c r="BZ42">
        <v>977.4</v>
      </c>
      <c r="CA42">
        <v>1005.6</v>
      </c>
      <c r="CB42">
        <v>998.8</v>
      </c>
      <c r="CC42">
        <v>1085.5999999999999</v>
      </c>
      <c r="CD42">
        <v>1015.7</v>
      </c>
      <c r="CE42">
        <v>970.1</v>
      </c>
      <c r="CF42">
        <v>985.6</v>
      </c>
      <c r="CG42">
        <v>879.2</v>
      </c>
      <c r="CH42">
        <v>878.9</v>
      </c>
      <c r="CI42">
        <v>804.5</v>
      </c>
      <c r="CJ42">
        <v>798.5</v>
      </c>
      <c r="CK42">
        <v>918.4</v>
      </c>
      <c r="CL42">
        <v>774.5</v>
      </c>
      <c r="CM42">
        <v>692</v>
      </c>
      <c r="CN42">
        <v>636.6</v>
      </c>
      <c r="CO42">
        <v>687.7</v>
      </c>
      <c r="CP42">
        <v>808.6</v>
      </c>
      <c r="CQ42">
        <v>897.9</v>
      </c>
      <c r="CR42">
        <v>923.8</v>
      </c>
      <c r="CS42">
        <v>1038.4000000000001</v>
      </c>
      <c r="CT42">
        <v>996</v>
      </c>
      <c r="CU42">
        <v>917.9</v>
      </c>
      <c r="CV42">
        <v>1053.5</v>
      </c>
      <c r="CW42">
        <v>1076.5</v>
      </c>
      <c r="CX42">
        <v>1111.8</v>
      </c>
      <c r="CY42">
        <v>1145.0999999999999</v>
      </c>
      <c r="CZ42">
        <v>1174.9000000000001</v>
      </c>
      <c r="DA42">
        <v>1126.5</v>
      </c>
      <c r="DB42">
        <v>1161.9000000000001</v>
      </c>
      <c r="DC42">
        <v>1234.3</v>
      </c>
      <c r="DD42">
        <v>1238.7</v>
      </c>
      <c r="DE42">
        <v>1204.8</v>
      </c>
      <c r="DF42">
        <v>1203.2</v>
      </c>
      <c r="DG42">
        <v>1130.3</v>
      </c>
      <c r="DH42">
        <v>1239.4000000000001</v>
      </c>
      <c r="DI42">
        <v>1349.2</v>
      </c>
      <c r="DJ42">
        <v>1354.8</v>
      </c>
      <c r="DK42">
        <v>1294.0999999999999</v>
      </c>
      <c r="DL42">
        <v>1260.0999999999999</v>
      </c>
      <c r="DM42">
        <v>1307.8</v>
      </c>
      <c r="DN42">
        <v>1168.4000000000001</v>
      </c>
      <c r="DO42">
        <v>1262</v>
      </c>
      <c r="DP42">
        <v>1175.8</v>
      </c>
      <c r="DQ42">
        <v>1177.5999999999999</v>
      </c>
      <c r="DR42">
        <v>1144.7</v>
      </c>
      <c r="DS42">
        <v>1188.3</v>
      </c>
      <c r="DT42">
        <v>1231.5</v>
      </c>
      <c r="DU42">
        <v>1182.4000000000001</v>
      </c>
      <c r="DV42">
        <v>1217.2</v>
      </c>
      <c r="DW42">
        <v>1249.5</v>
      </c>
      <c r="DX42">
        <v>1302.5</v>
      </c>
      <c r="DY42">
        <v>1385.5</v>
      </c>
      <c r="DZ42" s="20">
        <f>DY42/C42</f>
        <v>5.9209401709401712</v>
      </c>
      <c r="ED42" s="4" t="s">
        <v>94</v>
      </c>
    </row>
    <row r="43" spans="1:134" x14ac:dyDescent="0.25">
      <c r="A43" t="s">
        <v>95</v>
      </c>
      <c r="B43" t="s">
        <v>60</v>
      </c>
      <c r="C43">
        <v>85.6</v>
      </c>
      <c r="D43">
        <v>96.4</v>
      </c>
      <c r="E43">
        <v>99.5</v>
      </c>
      <c r="F43">
        <v>95.4</v>
      </c>
      <c r="G43">
        <v>98</v>
      </c>
      <c r="H43">
        <v>102.7</v>
      </c>
      <c r="I43">
        <v>104.6</v>
      </c>
      <c r="J43">
        <v>110.6</v>
      </c>
      <c r="K43">
        <v>112.7</v>
      </c>
      <c r="L43">
        <v>101.9</v>
      </c>
      <c r="M43">
        <v>94.4</v>
      </c>
      <c r="N43">
        <v>95.8</v>
      </c>
      <c r="O43">
        <v>94.5</v>
      </c>
      <c r="P43">
        <v>99.3</v>
      </c>
      <c r="Q43">
        <v>102</v>
      </c>
      <c r="R43">
        <v>97.9</v>
      </c>
      <c r="S43">
        <v>95.4</v>
      </c>
      <c r="T43">
        <v>87.4</v>
      </c>
      <c r="U43">
        <v>85.4</v>
      </c>
      <c r="V43">
        <v>86.1</v>
      </c>
      <c r="W43">
        <v>88.7</v>
      </c>
      <c r="X43">
        <v>95</v>
      </c>
      <c r="Y43">
        <v>94.5</v>
      </c>
      <c r="Z43">
        <v>99.6</v>
      </c>
      <c r="AA43">
        <v>97.4</v>
      </c>
      <c r="AB43">
        <v>111</v>
      </c>
      <c r="AC43">
        <v>100.9</v>
      </c>
      <c r="AD43">
        <v>122.9</v>
      </c>
      <c r="AE43">
        <v>117.1</v>
      </c>
      <c r="AF43">
        <v>124.7</v>
      </c>
      <c r="AG43">
        <v>138</v>
      </c>
      <c r="AH43">
        <v>149.69999999999999</v>
      </c>
      <c r="AI43">
        <v>141.1</v>
      </c>
      <c r="AJ43">
        <v>136.4</v>
      </c>
      <c r="AK43">
        <v>142.80000000000001</v>
      </c>
      <c r="AL43">
        <v>141.1</v>
      </c>
      <c r="AM43">
        <v>145.9</v>
      </c>
      <c r="AN43">
        <v>154.19999999999999</v>
      </c>
      <c r="AO43">
        <v>154</v>
      </c>
      <c r="AP43">
        <v>157.69999999999999</v>
      </c>
      <c r="AQ43">
        <v>153.9</v>
      </c>
      <c r="AR43">
        <v>157.80000000000001</v>
      </c>
      <c r="AS43">
        <v>170.2</v>
      </c>
      <c r="AT43">
        <v>163.5</v>
      </c>
      <c r="AU43">
        <v>161.30000000000001</v>
      </c>
      <c r="AV43">
        <v>158.6</v>
      </c>
      <c r="AW43">
        <v>161.80000000000001</v>
      </c>
      <c r="AX43">
        <v>152.9</v>
      </c>
      <c r="AY43">
        <v>165.3</v>
      </c>
      <c r="AZ43">
        <v>164.7</v>
      </c>
      <c r="BA43">
        <v>164.7</v>
      </c>
      <c r="BB43">
        <v>171</v>
      </c>
      <c r="BC43">
        <v>176.1</v>
      </c>
      <c r="BD43">
        <v>175.5</v>
      </c>
      <c r="BE43">
        <v>153.80000000000001</v>
      </c>
      <c r="BF43">
        <v>154.9</v>
      </c>
      <c r="BG43">
        <v>117.5</v>
      </c>
      <c r="BH43">
        <v>113.9</v>
      </c>
      <c r="BI43">
        <v>101.6</v>
      </c>
      <c r="BJ43">
        <v>91.7</v>
      </c>
      <c r="BK43">
        <v>83.5</v>
      </c>
      <c r="BL43">
        <v>87.1</v>
      </c>
      <c r="BM43">
        <v>91.7</v>
      </c>
      <c r="BN43">
        <v>101.9</v>
      </c>
      <c r="BO43">
        <v>118.4</v>
      </c>
      <c r="BP43">
        <v>116.3</v>
      </c>
      <c r="BQ43">
        <v>128.69999999999999</v>
      </c>
      <c r="BR43">
        <v>142.5</v>
      </c>
      <c r="BS43">
        <v>161.80000000000001</v>
      </c>
      <c r="BT43">
        <v>174.8</v>
      </c>
      <c r="BU43">
        <v>188.3</v>
      </c>
      <c r="BV43">
        <v>192</v>
      </c>
      <c r="BW43">
        <v>259.8</v>
      </c>
      <c r="BX43">
        <v>251.6</v>
      </c>
      <c r="BY43">
        <v>256</v>
      </c>
      <c r="BZ43">
        <v>282.89999999999998</v>
      </c>
      <c r="CA43">
        <v>290.2</v>
      </c>
      <c r="CB43">
        <v>298</v>
      </c>
      <c r="CC43">
        <v>310.8</v>
      </c>
      <c r="CD43">
        <v>286.2</v>
      </c>
      <c r="CE43">
        <v>296.5</v>
      </c>
      <c r="CF43">
        <v>292.89999999999998</v>
      </c>
      <c r="CG43">
        <v>266.89999999999998</v>
      </c>
      <c r="CH43">
        <v>254.4</v>
      </c>
      <c r="CI43">
        <v>242.4</v>
      </c>
      <c r="CJ43">
        <v>231.8</v>
      </c>
      <c r="CK43">
        <v>219.8</v>
      </c>
      <c r="CL43">
        <v>138.1</v>
      </c>
      <c r="CM43">
        <v>136.69999999999999</v>
      </c>
      <c r="CN43">
        <v>155.19999999999999</v>
      </c>
      <c r="CO43">
        <v>164.4</v>
      </c>
      <c r="CP43">
        <v>193</v>
      </c>
      <c r="CQ43">
        <v>192.1</v>
      </c>
      <c r="CR43">
        <v>196.5</v>
      </c>
      <c r="CS43">
        <v>209.2</v>
      </c>
      <c r="CT43">
        <v>218.3</v>
      </c>
      <c r="CU43">
        <v>212.5</v>
      </c>
      <c r="CV43">
        <v>212.4</v>
      </c>
      <c r="CW43">
        <v>191.3</v>
      </c>
      <c r="CX43">
        <v>221.1</v>
      </c>
      <c r="CY43">
        <v>234.9</v>
      </c>
      <c r="CZ43">
        <v>245.4</v>
      </c>
      <c r="DA43">
        <v>250.8</v>
      </c>
      <c r="DB43">
        <v>251.5</v>
      </c>
      <c r="DC43">
        <v>264.5</v>
      </c>
      <c r="DD43">
        <v>262.39999999999998</v>
      </c>
      <c r="DE43">
        <v>261.7</v>
      </c>
      <c r="DF43">
        <v>265.89999999999998</v>
      </c>
      <c r="DG43">
        <v>278</v>
      </c>
      <c r="DH43">
        <v>294.2</v>
      </c>
      <c r="DI43">
        <v>295.5</v>
      </c>
      <c r="DJ43">
        <v>296.39999999999998</v>
      </c>
      <c r="DK43">
        <v>301.5</v>
      </c>
      <c r="DL43">
        <v>297.60000000000002</v>
      </c>
      <c r="DM43">
        <v>285.2</v>
      </c>
      <c r="DN43">
        <v>251.5</v>
      </c>
      <c r="DO43">
        <v>272.5</v>
      </c>
      <c r="DP43">
        <v>271.2</v>
      </c>
      <c r="DQ43">
        <v>274.89999999999998</v>
      </c>
      <c r="DR43">
        <v>266.5</v>
      </c>
      <c r="DS43">
        <v>254.4</v>
      </c>
      <c r="DT43">
        <v>254.4</v>
      </c>
      <c r="DU43">
        <v>255.4</v>
      </c>
      <c r="DV43">
        <v>223.8</v>
      </c>
      <c r="DW43">
        <v>149.69999999999999</v>
      </c>
      <c r="DX43">
        <v>167.6</v>
      </c>
      <c r="DY43">
        <v>176.4</v>
      </c>
    </row>
    <row r="44" spans="1:134" x14ac:dyDescent="0.25">
      <c r="A44" t="s">
        <v>96</v>
      </c>
      <c r="B44" t="s">
        <v>62</v>
      </c>
      <c r="C44">
        <v>148.4</v>
      </c>
      <c r="D44">
        <v>159.19999999999999</v>
      </c>
      <c r="E44">
        <v>176.1</v>
      </c>
      <c r="F44">
        <v>176.9</v>
      </c>
      <c r="G44">
        <v>187.4</v>
      </c>
      <c r="H44">
        <v>184.8</v>
      </c>
      <c r="I44">
        <v>185.7</v>
      </c>
      <c r="J44">
        <v>202</v>
      </c>
      <c r="K44">
        <v>173.6</v>
      </c>
      <c r="L44">
        <v>176.3</v>
      </c>
      <c r="M44">
        <v>180.4</v>
      </c>
      <c r="N44">
        <v>161.1</v>
      </c>
      <c r="O44">
        <v>170.6</v>
      </c>
      <c r="P44">
        <v>179.5</v>
      </c>
      <c r="Q44">
        <v>153.30000000000001</v>
      </c>
      <c r="R44">
        <v>152.69999999999999</v>
      </c>
      <c r="S44">
        <v>173.2</v>
      </c>
      <c r="T44">
        <v>182.9</v>
      </c>
      <c r="U44">
        <v>183.7</v>
      </c>
      <c r="V44">
        <v>178</v>
      </c>
      <c r="W44">
        <v>185.9</v>
      </c>
      <c r="X44">
        <v>189.5</v>
      </c>
      <c r="Y44">
        <v>186.4</v>
      </c>
      <c r="Z44">
        <v>208.8</v>
      </c>
      <c r="AA44">
        <v>205.1</v>
      </c>
      <c r="AB44">
        <v>225.2</v>
      </c>
      <c r="AC44">
        <v>241.4</v>
      </c>
      <c r="AD44">
        <v>262.89999999999998</v>
      </c>
      <c r="AE44">
        <v>280.7</v>
      </c>
      <c r="AF44">
        <v>298</v>
      </c>
      <c r="AG44">
        <v>303.7</v>
      </c>
      <c r="AH44">
        <v>320.89999999999998</v>
      </c>
      <c r="AI44">
        <v>314.7</v>
      </c>
      <c r="AJ44">
        <v>326.10000000000002</v>
      </c>
      <c r="AK44">
        <v>356.2</v>
      </c>
      <c r="AL44">
        <v>364.9</v>
      </c>
      <c r="AM44">
        <v>382.9</v>
      </c>
      <c r="AN44">
        <v>386.5</v>
      </c>
      <c r="AO44">
        <v>393.5</v>
      </c>
      <c r="AP44">
        <v>407.5</v>
      </c>
      <c r="AQ44">
        <v>424.2</v>
      </c>
      <c r="AR44">
        <v>427.5</v>
      </c>
      <c r="AS44">
        <v>449.3</v>
      </c>
      <c r="AT44">
        <v>441</v>
      </c>
      <c r="AU44">
        <v>393.2</v>
      </c>
      <c r="AV44">
        <v>402.5</v>
      </c>
      <c r="AW44">
        <v>418.7</v>
      </c>
      <c r="AX44">
        <v>398.8</v>
      </c>
      <c r="AY44">
        <v>407.8</v>
      </c>
      <c r="AZ44">
        <v>404.9</v>
      </c>
      <c r="BA44">
        <v>372.3</v>
      </c>
      <c r="BB44">
        <v>352.1</v>
      </c>
      <c r="BC44">
        <v>337.3</v>
      </c>
      <c r="BD44">
        <v>333</v>
      </c>
      <c r="BE44">
        <v>327.60000000000002</v>
      </c>
      <c r="BF44">
        <v>279.8</v>
      </c>
      <c r="BG44">
        <v>285.89999999999998</v>
      </c>
      <c r="BH44">
        <v>296.10000000000002</v>
      </c>
      <c r="BI44">
        <v>293</v>
      </c>
      <c r="BJ44">
        <v>243.6</v>
      </c>
      <c r="BK44">
        <v>344.8</v>
      </c>
      <c r="BL44">
        <v>371.4</v>
      </c>
      <c r="BM44">
        <v>387.7</v>
      </c>
      <c r="BN44">
        <v>440.3</v>
      </c>
      <c r="BO44">
        <v>425</v>
      </c>
      <c r="BP44">
        <v>454.1</v>
      </c>
      <c r="BQ44">
        <v>479.2</v>
      </c>
      <c r="BR44">
        <v>494.3</v>
      </c>
      <c r="BS44">
        <v>544.70000000000005</v>
      </c>
      <c r="BT44">
        <v>576.6</v>
      </c>
      <c r="BU44">
        <v>598.6</v>
      </c>
      <c r="BV44">
        <v>584.5</v>
      </c>
      <c r="BW44">
        <v>574.70000000000005</v>
      </c>
      <c r="BX44">
        <v>640.29999999999995</v>
      </c>
      <c r="BY44">
        <v>594.79999999999995</v>
      </c>
      <c r="BZ44">
        <v>694.5</v>
      </c>
      <c r="CA44">
        <v>715.4</v>
      </c>
      <c r="CB44">
        <v>700.8</v>
      </c>
      <c r="CC44">
        <v>774.9</v>
      </c>
      <c r="CD44">
        <v>729.5</v>
      </c>
      <c r="CE44">
        <v>673.7</v>
      </c>
      <c r="CF44">
        <v>692.7</v>
      </c>
      <c r="CG44">
        <v>612.29999999999995</v>
      </c>
      <c r="CH44">
        <v>624.5</v>
      </c>
      <c r="CI44">
        <v>562.1</v>
      </c>
      <c r="CJ44">
        <v>566.70000000000005</v>
      </c>
      <c r="CK44">
        <v>698.6</v>
      </c>
      <c r="CL44">
        <v>636.4</v>
      </c>
      <c r="CM44">
        <v>555.29999999999995</v>
      </c>
      <c r="CN44">
        <v>481.3</v>
      </c>
      <c r="CO44">
        <v>523.4</v>
      </c>
      <c r="CP44">
        <v>615.6</v>
      </c>
      <c r="CQ44">
        <v>705.8</v>
      </c>
      <c r="CR44">
        <v>727.2</v>
      </c>
      <c r="CS44">
        <v>829.2</v>
      </c>
      <c r="CT44">
        <v>777.6</v>
      </c>
      <c r="CU44">
        <v>705.4</v>
      </c>
      <c r="CV44">
        <v>841.1</v>
      </c>
      <c r="CW44">
        <v>885.2</v>
      </c>
      <c r="CX44">
        <v>890.7</v>
      </c>
      <c r="CY44">
        <v>910.2</v>
      </c>
      <c r="CZ44">
        <v>929.5</v>
      </c>
      <c r="DA44">
        <v>875.6</v>
      </c>
      <c r="DB44">
        <v>910.4</v>
      </c>
      <c r="DC44">
        <v>969.7</v>
      </c>
      <c r="DD44">
        <v>976.3</v>
      </c>
      <c r="DE44">
        <v>943.1</v>
      </c>
      <c r="DF44">
        <v>937.3</v>
      </c>
      <c r="DG44">
        <v>852.3</v>
      </c>
      <c r="DH44">
        <v>945.2</v>
      </c>
      <c r="DI44">
        <v>1053.5999999999999</v>
      </c>
      <c r="DJ44">
        <v>1058.4000000000001</v>
      </c>
      <c r="DK44">
        <v>992.6</v>
      </c>
      <c r="DL44">
        <v>962.5</v>
      </c>
      <c r="DM44">
        <v>1022.6</v>
      </c>
      <c r="DN44">
        <v>916.9</v>
      </c>
      <c r="DO44">
        <v>989.5</v>
      </c>
      <c r="DP44">
        <v>904.6</v>
      </c>
      <c r="DQ44">
        <v>902.7</v>
      </c>
      <c r="DR44">
        <v>878.2</v>
      </c>
      <c r="DS44">
        <v>933.9</v>
      </c>
      <c r="DT44">
        <v>977.1</v>
      </c>
      <c r="DU44">
        <v>927</v>
      </c>
      <c r="DV44">
        <v>993.4</v>
      </c>
      <c r="DW44">
        <v>1099.8</v>
      </c>
      <c r="DX44">
        <v>1134.9000000000001</v>
      </c>
      <c r="DY44">
        <v>1209.0999999999999</v>
      </c>
    </row>
    <row r="45" spans="1:134" x14ac:dyDescent="0.25">
      <c r="A45" t="s">
        <v>97</v>
      </c>
      <c r="B45" t="s">
        <v>64</v>
      </c>
      <c r="C45">
        <v>74.900000000000006</v>
      </c>
      <c r="D45">
        <v>73.7</v>
      </c>
      <c r="E45">
        <v>74.8</v>
      </c>
      <c r="F45">
        <v>81.7</v>
      </c>
      <c r="G45">
        <v>71.900000000000006</v>
      </c>
      <c r="H45">
        <v>78.3</v>
      </c>
      <c r="I45">
        <v>93.9</v>
      </c>
      <c r="J45">
        <v>84.5</v>
      </c>
      <c r="K45">
        <v>105.2</v>
      </c>
      <c r="L45">
        <v>105.3</v>
      </c>
      <c r="M45">
        <v>109</v>
      </c>
      <c r="N45">
        <v>101.9</v>
      </c>
      <c r="O45">
        <v>119.7</v>
      </c>
      <c r="P45">
        <v>115.9</v>
      </c>
      <c r="Q45">
        <v>117.6</v>
      </c>
      <c r="R45">
        <v>120</v>
      </c>
      <c r="S45">
        <v>120.3</v>
      </c>
      <c r="T45">
        <v>126.3</v>
      </c>
      <c r="U45">
        <v>125.9</v>
      </c>
      <c r="V45">
        <v>129.5</v>
      </c>
      <c r="W45">
        <v>127.8</v>
      </c>
      <c r="X45">
        <v>132.1</v>
      </c>
      <c r="Y45">
        <v>133.80000000000001</v>
      </c>
      <c r="Z45">
        <v>143.4</v>
      </c>
      <c r="AA45">
        <v>144.9</v>
      </c>
      <c r="AB45">
        <v>145.6</v>
      </c>
      <c r="AC45">
        <v>148.80000000000001</v>
      </c>
      <c r="AD45">
        <v>157.4</v>
      </c>
      <c r="AE45">
        <v>151.9</v>
      </c>
      <c r="AF45">
        <v>159.69999999999999</v>
      </c>
      <c r="AG45">
        <v>156.30000000000001</v>
      </c>
      <c r="AH45">
        <v>164</v>
      </c>
      <c r="AI45">
        <v>167.2</v>
      </c>
      <c r="AJ45">
        <v>169.7</v>
      </c>
      <c r="AK45">
        <v>185.1</v>
      </c>
      <c r="AL45">
        <v>190</v>
      </c>
      <c r="AM45">
        <v>187</v>
      </c>
      <c r="AN45">
        <v>191.4</v>
      </c>
      <c r="AO45">
        <v>202.1</v>
      </c>
      <c r="AP45">
        <v>209.8</v>
      </c>
      <c r="AQ45">
        <v>208</v>
      </c>
      <c r="AR45">
        <v>210.2</v>
      </c>
      <c r="AS45">
        <v>217</v>
      </c>
      <c r="AT45">
        <v>228.7</v>
      </c>
      <c r="AU45">
        <v>237.7</v>
      </c>
      <c r="AV45">
        <v>243.4</v>
      </c>
      <c r="AW45">
        <v>239.3</v>
      </c>
      <c r="AX45">
        <v>243.7</v>
      </c>
      <c r="AY45">
        <v>224.9</v>
      </c>
      <c r="AZ45">
        <v>226.5</v>
      </c>
      <c r="BA45">
        <v>213.1</v>
      </c>
      <c r="BB45">
        <v>234.2</v>
      </c>
      <c r="BC45">
        <v>243.3</v>
      </c>
      <c r="BD45">
        <v>256.60000000000002</v>
      </c>
      <c r="BE45">
        <v>263.60000000000002</v>
      </c>
      <c r="BF45">
        <v>241.8</v>
      </c>
      <c r="BG45">
        <v>241.5</v>
      </c>
      <c r="BH45">
        <v>226.2</v>
      </c>
      <c r="BI45">
        <v>257.5</v>
      </c>
      <c r="BJ45">
        <v>256.5</v>
      </c>
      <c r="BK45">
        <v>252.1</v>
      </c>
      <c r="BL45">
        <v>260.2</v>
      </c>
      <c r="BM45">
        <v>240.8</v>
      </c>
      <c r="BN45">
        <v>266.10000000000002</v>
      </c>
      <c r="BO45">
        <v>239.3</v>
      </c>
      <c r="BP45">
        <v>327.7</v>
      </c>
      <c r="BQ45">
        <v>294.3</v>
      </c>
      <c r="BR45">
        <v>312.2</v>
      </c>
      <c r="BS45">
        <v>333.5</v>
      </c>
      <c r="BT45">
        <v>323</v>
      </c>
      <c r="BU45">
        <v>328.1</v>
      </c>
      <c r="BV45">
        <v>473.3</v>
      </c>
      <c r="BW45">
        <v>314.10000000000002</v>
      </c>
      <c r="BX45">
        <v>252.2</v>
      </c>
      <c r="BY45">
        <v>106.5</v>
      </c>
      <c r="BZ45">
        <v>10.4</v>
      </c>
      <c r="CA45">
        <v>399.4</v>
      </c>
      <c r="CB45">
        <v>412.9</v>
      </c>
      <c r="CC45">
        <v>487.9</v>
      </c>
      <c r="CD45">
        <v>584.1</v>
      </c>
      <c r="CE45">
        <v>478.1</v>
      </c>
      <c r="CF45">
        <v>481</v>
      </c>
      <c r="CG45">
        <v>502</v>
      </c>
      <c r="CH45">
        <v>477.2</v>
      </c>
      <c r="CI45">
        <v>468.9</v>
      </c>
      <c r="CJ45">
        <v>484.5</v>
      </c>
      <c r="CK45">
        <v>478.1</v>
      </c>
      <c r="CL45">
        <v>465.2</v>
      </c>
      <c r="CM45">
        <v>448.9</v>
      </c>
      <c r="CN45">
        <v>374.3</v>
      </c>
      <c r="CO45">
        <v>275.7</v>
      </c>
      <c r="CP45">
        <v>306.60000000000002</v>
      </c>
      <c r="CQ45">
        <v>356.8</v>
      </c>
      <c r="CR45">
        <v>346.3</v>
      </c>
      <c r="CS45">
        <v>394.3</v>
      </c>
      <c r="CT45">
        <v>404.4</v>
      </c>
      <c r="CU45">
        <v>414.4</v>
      </c>
      <c r="CV45">
        <v>432.2</v>
      </c>
      <c r="CW45">
        <v>447.9</v>
      </c>
      <c r="CX45">
        <v>469.7</v>
      </c>
      <c r="CY45">
        <v>464.8</v>
      </c>
      <c r="CZ45">
        <v>467</v>
      </c>
      <c r="DA45">
        <v>485.7</v>
      </c>
      <c r="DB45">
        <v>654.20000000000005</v>
      </c>
      <c r="DC45">
        <v>518</v>
      </c>
      <c r="DD45">
        <v>503</v>
      </c>
      <c r="DE45">
        <v>609.5</v>
      </c>
      <c r="DF45">
        <v>497.1</v>
      </c>
      <c r="DG45">
        <v>601</v>
      </c>
      <c r="DH45">
        <v>600.1</v>
      </c>
      <c r="DI45">
        <v>572.70000000000005</v>
      </c>
      <c r="DJ45">
        <v>616.29999999999995</v>
      </c>
      <c r="DK45">
        <v>631.5</v>
      </c>
      <c r="DL45">
        <v>624.20000000000005</v>
      </c>
      <c r="DM45">
        <v>656.8</v>
      </c>
      <c r="DN45">
        <v>652</v>
      </c>
      <c r="DO45">
        <v>687.9</v>
      </c>
      <c r="DP45">
        <v>696.8</v>
      </c>
      <c r="DQ45">
        <v>698.7</v>
      </c>
      <c r="DR45">
        <v>711.5</v>
      </c>
      <c r="DS45">
        <v>714.6</v>
      </c>
      <c r="DT45">
        <v>755.7</v>
      </c>
      <c r="DU45">
        <v>627.79999999999995</v>
      </c>
      <c r="DV45">
        <v>716.4</v>
      </c>
      <c r="DW45">
        <v>-326.10000000000002</v>
      </c>
      <c r="DX45">
        <v>197.5</v>
      </c>
      <c r="DY45">
        <v>526</v>
      </c>
    </row>
    <row r="46" spans="1:134" x14ac:dyDescent="0.25">
      <c r="A46" t="s">
        <v>98</v>
      </c>
      <c r="B46" t="s">
        <v>66</v>
      </c>
      <c r="C46">
        <v>73.5</v>
      </c>
      <c r="D46">
        <v>85.5</v>
      </c>
      <c r="E46">
        <v>101.3</v>
      </c>
      <c r="F46">
        <v>95.2</v>
      </c>
      <c r="G46">
        <v>115.5</v>
      </c>
      <c r="H46">
        <v>106.6</v>
      </c>
      <c r="I46">
        <v>91.8</v>
      </c>
      <c r="J46">
        <v>117.5</v>
      </c>
      <c r="K46">
        <v>68.400000000000006</v>
      </c>
      <c r="L46">
        <v>70.900000000000006</v>
      </c>
      <c r="M46">
        <v>71.400000000000006</v>
      </c>
      <c r="N46">
        <v>59.2</v>
      </c>
      <c r="O46">
        <v>50.9</v>
      </c>
      <c r="P46">
        <v>63.5</v>
      </c>
      <c r="Q46">
        <v>35.799999999999997</v>
      </c>
      <c r="R46">
        <v>32.700000000000003</v>
      </c>
      <c r="S46">
        <v>53</v>
      </c>
      <c r="T46">
        <v>56.5</v>
      </c>
      <c r="U46">
        <v>57.8</v>
      </c>
      <c r="V46">
        <v>48.5</v>
      </c>
      <c r="W46">
        <v>58.2</v>
      </c>
      <c r="X46">
        <v>57.4</v>
      </c>
      <c r="Y46">
        <v>52.6</v>
      </c>
      <c r="Z46">
        <v>65.3</v>
      </c>
      <c r="AA46">
        <v>60.1</v>
      </c>
      <c r="AB46">
        <v>79.599999999999994</v>
      </c>
      <c r="AC46">
        <v>92.6</v>
      </c>
      <c r="AD46">
        <v>105.5</v>
      </c>
      <c r="AE46">
        <v>128.9</v>
      </c>
      <c r="AF46">
        <v>138.19999999999999</v>
      </c>
      <c r="AG46">
        <v>147.4</v>
      </c>
      <c r="AH46">
        <v>156.9</v>
      </c>
      <c r="AI46">
        <v>147.5</v>
      </c>
      <c r="AJ46">
        <v>156.4</v>
      </c>
      <c r="AK46">
        <v>171.1</v>
      </c>
      <c r="AL46">
        <v>174.9</v>
      </c>
      <c r="AM46">
        <v>196</v>
      </c>
      <c r="AN46">
        <v>195.1</v>
      </c>
      <c r="AO46">
        <v>191.4</v>
      </c>
      <c r="AP46">
        <v>197.7</v>
      </c>
      <c r="AQ46">
        <v>216.3</v>
      </c>
      <c r="AR46">
        <v>217.4</v>
      </c>
      <c r="AS46">
        <v>232.3</v>
      </c>
      <c r="AT46">
        <v>212.3</v>
      </c>
      <c r="AU46">
        <v>155.5</v>
      </c>
      <c r="AV46">
        <v>159</v>
      </c>
      <c r="AW46">
        <v>179.4</v>
      </c>
      <c r="AX46">
        <v>155.1</v>
      </c>
      <c r="AY46">
        <v>182.9</v>
      </c>
      <c r="AZ46">
        <v>178.4</v>
      </c>
      <c r="BA46">
        <v>159.30000000000001</v>
      </c>
      <c r="BB46">
        <v>117.9</v>
      </c>
      <c r="BC46">
        <v>94</v>
      </c>
      <c r="BD46">
        <v>76.400000000000006</v>
      </c>
      <c r="BE46">
        <v>64</v>
      </c>
      <c r="BF46">
        <v>38</v>
      </c>
      <c r="BG46">
        <v>44.4</v>
      </c>
      <c r="BH46">
        <v>69.900000000000006</v>
      </c>
      <c r="BI46">
        <v>35.5</v>
      </c>
      <c r="BJ46">
        <v>-12.9</v>
      </c>
      <c r="BK46">
        <v>92.8</v>
      </c>
      <c r="BL46">
        <v>111.1</v>
      </c>
      <c r="BM46">
        <v>147</v>
      </c>
      <c r="BN46">
        <v>174.2</v>
      </c>
      <c r="BO46">
        <v>185.7</v>
      </c>
      <c r="BP46">
        <v>126.4</v>
      </c>
      <c r="BQ46">
        <v>185</v>
      </c>
      <c r="BR46">
        <v>182.1</v>
      </c>
      <c r="BS46">
        <v>211.2</v>
      </c>
      <c r="BT46">
        <v>253.6</v>
      </c>
      <c r="BU46">
        <v>270.39999999999998</v>
      </c>
      <c r="BV46">
        <v>111.2</v>
      </c>
      <c r="BW46">
        <v>260.60000000000002</v>
      </c>
      <c r="BX46">
        <v>388.2</v>
      </c>
      <c r="BY46">
        <v>488.3</v>
      </c>
      <c r="BZ46">
        <v>684.2</v>
      </c>
      <c r="CA46">
        <v>316</v>
      </c>
      <c r="CB46">
        <v>287.8</v>
      </c>
      <c r="CC46">
        <v>287</v>
      </c>
      <c r="CD46">
        <v>145.4</v>
      </c>
      <c r="CE46">
        <v>195.6</v>
      </c>
      <c r="CF46">
        <v>211.7</v>
      </c>
      <c r="CG46">
        <v>110.3</v>
      </c>
      <c r="CH46">
        <v>147.4</v>
      </c>
      <c r="CI46">
        <v>93.2</v>
      </c>
      <c r="CJ46">
        <v>82.2</v>
      </c>
      <c r="CK46">
        <v>220.5</v>
      </c>
      <c r="CL46">
        <v>171.2</v>
      </c>
      <c r="CM46">
        <v>106.3</v>
      </c>
      <c r="CN46">
        <v>107</v>
      </c>
      <c r="CO46">
        <v>247.7</v>
      </c>
      <c r="CP46">
        <v>308.89999999999998</v>
      </c>
      <c r="CQ46">
        <v>348.9</v>
      </c>
      <c r="CR46">
        <v>380.9</v>
      </c>
      <c r="CS46">
        <v>435</v>
      </c>
      <c r="CT46">
        <v>373.2</v>
      </c>
      <c r="CU46">
        <v>291</v>
      </c>
      <c r="CV46">
        <v>408.9</v>
      </c>
      <c r="CW46">
        <v>437.4</v>
      </c>
      <c r="CX46">
        <v>421.1</v>
      </c>
      <c r="CY46">
        <v>445.5</v>
      </c>
      <c r="CZ46">
        <v>462.4</v>
      </c>
      <c r="DA46">
        <v>389.9</v>
      </c>
      <c r="DB46">
        <v>256.10000000000002</v>
      </c>
      <c r="DC46">
        <v>451.8</v>
      </c>
      <c r="DD46">
        <v>473.2</v>
      </c>
      <c r="DE46">
        <v>333.6</v>
      </c>
      <c r="DF46">
        <v>440.3</v>
      </c>
      <c r="DG46">
        <v>251.3</v>
      </c>
      <c r="DH46">
        <v>345.1</v>
      </c>
      <c r="DI46">
        <v>480.9</v>
      </c>
      <c r="DJ46">
        <v>442.1</v>
      </c>
      <c r="DK46">
        <v>361.1</v>
      </c>
      <c r="DL46">
        <v>338.3</v>
      </c>
      <c r="DM46">
        <v>365.8</v>
      </c>
      <c r="DN46">
        <v>264.89999999999998</v>
      </c>
      <c r="DO46">
        <v>301.60000000000002</v>
      </c>
      <c r="DP46">
        <v>207.8</v>
      </c>
      <c r="DQ46">
        <v>204</v>
      </c>
      <c r="DR46">
        <v>166.7</v>
      </c>
      <c r="DS46">
        <v>219.3</v>
      </c>
      <c r="DT46">
        <v>221.4</v>
      </c>
      <c r="DU46">
        <v>299.2</v>
      </c>
      <c r="DV46">
        <v>277</v>
      </c>
      <c r="DW46">
        <v>1425.9</v>
      </c>
      <c r="DX46">
        <v>937.4</v>
      </c>
      <c r="DY46">
        <v>683.2</v>
      </c>
    </row>
    <row r="48" spans="1:134" s="24" customFormat="1" x14ac:dyDescent="0.25">
      <c r="B48" s="24" t="s">
        <v>125</v>
      </c>
      <c r="C48" s="31">
        <f>(C30+C24)/2</f>
        <v>0.99998606014359881</v>
      </c>
      <c r="D48" s="31">
        <f t="shared" ref="D48:BO48" si="26">(D30+D24)/2</f>
        <v>0.99703233196233831</v>
      </c>
      <c r="E48" s="31">
        <f t="shared" si="26"/>
        <v>0.99537171669659918</v>
      </c>
      <c r="F48" s="31">
        <f t="shared" si="26"/>
        <v>0.99748899244053479</v>
      </c>
      <c r="G48" s="31">
        <f t="shared" si="26"/>
        <v>0.9956350525309553</v>
      </c>
      <c r="H48" s="31">
        <f t="shared" si="26"/>
        <v>0.99646274909236798</v>
      </c>
      <c r="I48" s="31">
        <f t="shared" si="26"/>
        <v>0.99681765650453746</v>
      </c>
      <c r="J48" s="31">
        <f t="shared" si="26"/>
        <v>0.99507935084809451</v>
      </c>
      <c r="K48" s="31">
        <f t="shared" si="26"/>
        <v>0.99777113116266491</v>
      </c>
      <c r="L48" s="31">
        <f t="shared" si="26"/>
        <v>0.99832167257892523</v>
      </c>
      <c r="M48" s="31">
        <f t="shared" si="26"/>
        <v>0.9985764920131901</v>
      </c>
      <c r="N48" s="31">
        <f t="shared" si="26"/>
        <v>1.0023679835592294</v>
      </c>
      <c r="O48" s="31">
        <f t="shared" si="26"/>
        <v>1.0014494950980961</v>
      </c>
      <c r="P48" s="31">
        <f t="shared" si="26"/>
        <v>1.0002213071595616</v>
      </c>
      <c r="Q48" s="31">
        <f t="shared" si="26"/>
        <v>1.0040550208357029</v>
      </c>
      <c r="R48" s="31">
        <f t="shared" si="26"/>
        <v>1.0034020885559034</v>
      </c>
      <c r="S48" s="31">
        <f t="shared" si="26"/>
        <v>0.99714989012557109</v>
      </c>
      <c r="T48" s="31">
        <f t="shared" si="26"/>
        <v>0.99804575690838204</v>
      </c>
      <c r="U48" s="31">
        <f t="shared" si="26"/>
        <v>0.99972654619390322</v>
      </c>
      <c r="V48" s="31">
        <f t="shared" si="26"/>
        <v>1.0026740945254913</v>
      </c>
      <c r="W48" s="31">
        <f t="shared" si="26"/>
        <v>1.004074628054666</v>
      </c>
      <c r="X48" s="31">
        <f t="shared" si="26"/>
        <v>1.0055535000224802</v>
      </c>
      <c r="Y48" s="31">
        <f t="shared" si="26"/>
        <v>1.0079794869354715</v>
      </c>
      <c r="Z48" s="31">
        <f t="shared" si="26"/>
        <v>1.0050446231186174</v>
      </c>
      <c r="AA48" s="31">
        <f t="shared" si="26"/>
        <v>1.0047936306505296</v>
      </c>
      <c r="AB48" s="31">
        <f t="shared" si="26"/>
        <v>1.0015013786556728</v>
      </c>
      <c r="AC48" s="31">
        <f t="shared" si="26"/>
        <v>1.0009375643146909</v>
      </c>
      <c r="AD48" s="31">
        <f t="shared" si="26"/>
        <v>0.99621098893576887</v>
      </c>
      <c r="AE48" s="31">
        <f t="shared" si="26"/>
        <v>0.99401145716818384</v>
      </c>
      <c r="AF48" s="31">
        <f t="shared" si="26"/>
        <v>0.99334829381609679</v>
      </c>
      <c r="AG48" s="31">
        <f t="shared" si="26"/>
        <v>0.99189303218750058</v>
      </c>
      <c r="AH48" s="31">
        <f t="shared" si="26"/>
        <v>0.99068511539863413</v>
      </c>
      <c r="AI48" s="31">
        <f t="shared" si="26"/>
        <v>0.99139108349817195</v>
      </c>
      <c r="AJ48" s="31">
        <f t="shared" si="26"/>
        <v>0.99083402981413804</v>
      </c>
      <c r="AK48" s="31">
        <f t="shared" si="26"/>
        <v>0.98905572312464796</v>
      </c>
      <c r="AL48" s="31">
        <f t="shared" si="26"/>
        <v>0.98888513678907408</v>
      </c>
      <c r="AM48" s="31">
        <f t="shared" si="26"/>
        <v>0.98837128165063826</v>
      </c>
      <c r="AN48" s="31">
        <f t="shared" si="26"/>
        <v>0.98874221138231</v>
      </c>
      <c r="AO48" s="31">
        <f t="shared" si="26"/>
        <v>0.98890981953518087</v>
      </c>
      <c r="AP48" s="31">
        <f t="shared" si="26"/>
        <v>0.98839847016671167</v>
      </c>
      <c r="AQ48" s="31">
        <f t="shared" si="26"/>
        <v>0.98866020136812782</v>
      </c>
      <c r="AR48" s="31">
        <f t="shared" si="26"/>
        <v>0.98848179030262795</v>
      </c>
      <c r="AS48" s="31">
        <f t="shared" si="26"/>
        <v>0.9879688866837788</v>
      </c>
      <c r="AT48" s="31">
        <f t="shared" si="26"/>
        <v>0.98956461552228847</v>
      </c>
      <c r="AU48" s="31">
        <f t="shared" si="26"/>
        <v>0.99353236453796856</v>
      </c>
      <c r="AV48" s="31">
        <f t="shared" si="26"/>
        <v>0.99470001766825433</v>
      </c>
      <c r="AW48" s="31">
        <f t="shared" si="26"/>
        <v>0.99434372935256699</v>
      </c>
      <c r="AX48" s="31">
        <f t="shared" si="26"/>
        <v>0.99708167209798904</v>
      </c>
      <c r="AY48" s="31">
        <f t="shared" si="26"/>
        <v>0.99713939355503189</v>
      </c>
      <c r="AZ48" s="31">
        <f t="shared" si="26"/>
        <v>0.99662109574913527</v>
      </c>
      <c r="BA48" s="31">
        <f t="shared" si="26"/>
        <v>0.99932354438726456</v>
      </c>
      <c r="BB48" s="31">
        <f t="shared" si="26"/>
        <v>1.0023528634856789</v>
      </c>
      <c r="BC48" s="31">
        <f t="shared" si="26"/>
        <v>1.0078585231023895</v>
      </c>
      <c r="BD48" s="31">
        <f t="shared" si="26"/>
        <v>1.0065383238927006</v>
      </c>
      <c r="BE48" s="31">
        <f t="shared" si="26"/>
        <v>1.0129663839545464</v>
      </c>
      <c r="BF48" s="31">
        <f t="shared" si="26"/>
        <v>1.0200797141508855</v>
      </c>
      <c r="BG48" s="31">
        <f t="shared" si="26"/>
        <v>1.0199947645208909</v>
      </c>
      <c r="BH48" s="31">
        <f t="shared" si="26"/>
        <v>1.0168970031407027</v>
      </c>
      <c r="BI48" s="31">
        <f t="shared" si="26"/>
        <v>1.0194023282442686</v>
      </c>
      <c r="BJ48" s="31">
        <f t="shared" si="26"/>
        <v>1.0263934009528151</v>
      </c>
      <c r="BK48" s="31">
        <f t="shared" si="26"/>
        <v>1.0060636250805812</v>
      </c>
      <c r="BL48" s="31">
        <f t="shared" si="26"/>
        <v>1.0032376036154336</v>
      </c>
      <c r="BM48" s="31">
        <f t="shared" si="26"/>
        <v>0.99939480098369005</v>
      </c>
      <c r="BN48" s="31">
        <f t="shared" si="26"/>
        <v>0.99192836296589637</v>
      </c>
      <c r="BO48" s="31">
        <f t="shared" si="26"/>
        <v>0.99054932433001386</v>
      </c>
      <c r="BP48" s="31">
        <f t="shared" ref="BP48:DY48" si="27">(BP30+BP24)/2</f>
        <v>0.99052901292489803</v>
      </c>
      <c r="BQ48" s="31">
        <f t="shared" si="27"/>
        <v>0.98790742609135695</v>
      </c>
      <c r="BR48" s="31">
        <f t="shared" si="27"/>
        <v>0.9879472310927041</v>
      </c>
      <c r="BS48" s="31">
        <f t="shared" si="27"/>
        <v>0.98322439581453691</v>
      </c>
      <c r="BT48" s="31">
        <f t="shared" si="27"/>
        <v>0.98278046365423</v>
      </c>
      <c r="BU48" s="31">
        <f t="shared" si="27"/>
        <v>0.9827425786084395</v>
      </c>
      <c r="BV48" s="31">
        <f t="shared" si="27"/>
        <v>0.98180094867386258</v>
      </c>
      <c r="BW48" s="31">
        <f t="shared" si="27"/>
        <v>0.98015870449171971</v>
      </c>
      <c r="BX48" s="31">
        <f t="shared" si="27"/>
        <v>0.97966682364385993</v>
      </c>
      <c r="BY48" s="31">
        <f t="shared" si="27"/>
        <v>0.97922399522108039</v>
      </c>
      <c r="BZ48" s="31">
        <f t="shared" si="27"/>
        <v>0.97945244368134043</v>
      </c>
      <c r="CA48" s="31">
        <f t="shared" si="27"/>
        <v>0.97959511368000307</v>
      </c>
      <c r="CB48" s="31">
        <f t="shared" si="27"/>
        <v>0.97835592933053417</v>
      </c>
      <c r="CC48" s="31">
        <f t="shared" si="27"/>
        <v>0.97946192392202192</v>
      </c>
      <c r="CD48" s="31">
        <f t="shared" si="27"/>
        <v>0.97719273421931052</v>
      </c>
      <c r="CE48" s="31">
        <f t="shared" si="27"/>
        <v>0.9768210866674385</v>
      </c>
      <c r="CF48" s="31">
        <f t="shared" si="27"/>
        <v>0.9762883582808809</v>
      </c>
      <c r="CG48" s="31">
        <f t="shared" si="27"/>
        <v>0.97530982116925458</v>
      </c>
      <c r="CH48" s="31">
        <f t="shared" si="27"/>
        <v>0.97506060283539098</v>
      </c>
      <c r="CI48" s="31">
        <f t="shared" si="27"/>
        <v>0.97519212187235904</v>
      </c>
      <c r="CJ48" s="31">
        <f t="shared" si="27"/>
        <v>0.97354396405462773</v>
      </c>
      <c r="CK48" s="31">
        <f t="shared" si="27"/>
        <v>0.97141146764833686</v>
      </c>
      <c r="CL48" s="31">
        <f t="shared" si="27"/>
        <v>0.97124158441999531</v>
      </c>
      <c r="CM48" s="31">
        <f t="shared" si="27"/>
        <v>0.96706089048905941</v>
      </c>
      <c r="CN48" s="31">
        <f t="shared" si="27"/>
        <v>0.97008064958428419</v>
      </c>
      <c r="CO48" s="31">
        <f t="shared" si="27"/>
        <v>0.96877431681317727</v>
      </c>
      <c r="CP48" s="31">
        <f t="shared" si="27"/>
        <v>0.96673622227424549</v>
      </c>
      <c r="CQ48" s="31">
        <f t="shared" si="27"/>
        <v>0.96706617096983083</v>
      </c>
      <c r="CR48" s="31">
        <f t="shared" si="27"/>
        <v>0.96825820211482061</v>
      </c>
      <c r="CS48" s="31">
        <f t="shared" si="27"/>
        <v>0.97139293157254669</v>
      </c>
      <c r="CT48" s="31">
        <f t="shared" si="27"/>
        <v>0.96964431065532608</v>
      </c>
      <c r="CU48" s="31">
        <f t="shared" si="27"/>
        <v>0.96892867011548189</v>
      </c>
      <c r="CV48" s="31">
        <f t="shared" si="27"/>
        <v>0.97071709669055961</v>
      </c>
      <c r="CW48" s="31">
        <f t="shared" si="27"/>
        <v>0.97056322123001348</v>
      </c>
      <c r="CX48" s="31">
        <f t="shared" si="27"/>
        <v>0.97074502728937362</v>
      </c>
      <c r="CY48" s="31">
        <f t="shared" si="27"/>
        <v>0.97195537162949508</v>
      </c>
      <c r="CZ48" s="31">
        <f t="shared" si="27"/>
        <v>0.97199000172070549</v>
      </c>
      <c r="DA48" s="31">
        <f t="shared" si="27"/>
        <v>0.96947385038852085</v>
      </c>
      <c r="DB48" s="31">
        <f t="shared" si="27"/>
        <v>0.97066352061823613</v>
      </c>
      <c r="DC48" s="31">
        <f t="shared" si="27"/>
        <v>0.97301040428780283</v>
      </c>
      <c r="DD48" s="31">
        <f t="shared" si="27"/>
        <v>0.97222516083532184</v>
      </c>
      <c r="DE48" s="31">
        <f t="shared" si="27"/>
        <v>0.97036599717748662</v>
      </c>
      <c r="DF48" s="31">
        <f t="shared" si="27"/>
        <v>0.96989732051041877</v>
      </c>
      <c r="DG48" s="31">
        <f t="shared" si="27"/>
        <v>0.96862443732959513</v>
      </c>
      <c r="DH48" s="31">
        <f t="shared" si="27"/>
        <v>0.96970991536520668</v>
      </c>
      <c r="DI48" s="31">
        <f t="shared" si="27"/>
        <v>0.97188515264780162</v>
      </c>
      <c r="DJ48" s="31">
        <f t="shared" si="27"/>
        <v>0.97126268718854214</v>
      </c>
      <c r="DK48" s="31">
        <f t="shared" si="27"/>
        <v>0.96968745590005145</v>
      </c>
      <c r="DL48" s="31">
        <f t="shared" si="27"/>
        <v>0.96895640451172438</v>
      </c>
      <c r="DM48" s="31">
        <f t="shared" si="27"/>
        <v>0.96949022546630292</v>
      </c>
      <c r="DN48" s="31">
        <f t="shared" si="27"/>
        <v>0.96878893654686427</v>
      </c>
      <c r="DO48" s="31">
        <f t="shared" si="27"/>
        <v>0.96915938637288912</v>
      </c>
      <c r="DP48" s="31">
        <f t="shared" si="27"/>
        <v>0.96832523802934434</v>
      </c>
      <c r="DQ48" s="31">
        <f t="shared" si="27"/>
        <v>0.96859730409563372</v>
      </c>
      <c r="DR48" s="31">
        <f t="shared" si="27"/>
        <v>0.96893780392137019</v>
      </c>
      <c r="DS48" s="31">
        <f t="shared" si="27"/>
        <v>0.96960307792602562</v>
      </c>
      <c r="DT48" s="31">
        <f t="shared" si="27"/>
        <v>0.96924283748376772</v>
      </c>
      <c r="DU48" s="31">
        <f t="shared" si="27"/>
        <v>0.96934129526772894</v>
      </c>
      <c r="DV48" s="31">
        <f t="shared" si="27"/>
        <v>0.9691266170390016</v>
      </c>
      <c r="DW48" s="31">
        <f t="shared" si="27"/>
        <v>0.96957467088653659</v>
      </c>
      <c r="DX48" s="31">
        <f t="shared" si="27"/>
        <v>0.96893964000117405</v>
      </c>
      <c r="DY48" s="31">
        <f t="shared" si="27"/>
        <v>0.96901205438876348</v>
      </c>
    </row>
    <row r="49" spans="1:130" s="32" customFormat="1" x14ac:dyDescent="0.25">
      <c r="B49" s="32" t="s">
        <v>128</v>
      </c>
      <c r="C49" s="33">
        <f>(C28+C24)/2</f>
        <v>0.99996679981795733</v>
      </c>
      <c r="D49" s="33">
        <f t="shared" ref="D49:BO49" si="28">(D28+D24)/2</f>
        <v>0.99073851440888805</v>
      </c>
      <c r="E49" s="33">
        <f t="shared" si="28"/>
        <v>0.98535357068687413</v>
      </c>
      <c r="F49" s="33">
        <f t="shared" si="28"/>
        <v>0.98551822330812344</v>
      </c>
      <c r="G49" s="33">
        <f t="shared" si="28"/>
        <v>0.98283593788128121</v>
      </c>
      <c r="H49" s="33">
        <f t="shared" si="28"/>
        <v>0.98050374938278118</v>
      </c>
      <c r="I49" s="33">
        <f t="shared" si="28"/>
        <v>0.98031868774882069</v>
      </c>
      <c r="J49" s="33">
        <f t="shared" si="28"/>
        <v>0.97570580481978419</v>
      </c>
      <c r="K49" s="33">
        <f t="shared" si="28"/>
        <v>0.98084371423525596</v>
      </c>
      <c r="L49" s="33">
        <f t="shared" si="28"/>
        <v>0.98755766683567936</v>
      </c>
      <c r="M49" s="33">
        <f t="shared" si="28"/>
        <v>0.99327885810750693</v>
      </c>
      <c r="N49" s="33">
        <f t="shared" si="28"/>
        <v>0.99733106778718827</v>
      </c>
      <c r="O49" s="33">
        <f t="shared" si="28"/>
        <v>0.99687233330816993</v>
      </c>
      <c r="P49" s="33">
        <f t="shared" si="28"/>
        <v>0.99368825375851544</v>
      </c>
      <c r="Q49" s="33">
        <f t="shared" si="28"/>
        <v>0.99729645861079708</v>
      </c>
      <c r="R49" s="33">
        <f t="shared" si="28"/>
        <v>1.0054078044147503</v>
      </c>
      <c r="S49" s="33">
        <f t="shared" si="28"/>
        <v>1.0108119853369013</v>
      </c>
      <c r="T49" s="33">
        <f t="shared" si="28"/>
        <v>1.0116511859793016</v>
      </c>
      <c r="U49" s="33">
        <f t="shared" si="28"/>
        <v>1.0119229236246365</v>
      </c>
      <c r="V49" s="33">
        <f t="shared" si="28"/>
        <v>1.0136176733908011</v>
      </c>
      <c r="W49" s="33">
        <f t="shared" si="28"/>
        <v>1.0095241506566719</v>
      </c>
      <c r="X49" s="33">
        <f t="shared" si="28"/>
        <v>1.0037903034042834</v>
      </c>
      <c r="Y49" s="33">
        <f t="shared" si="28"/>
        <v>1.008198674701732</v>
      </c>
      <c r="Z49" s="33">
        <f t="shared" si="28"/>
        <v>0.99948130967287008</v>
      </c>
      <c r="AA49" s="33">
        <f t="shared" si="28"/>
        <v>1.0065768118544953</v>
      </c>
      <c r="AB49" s="33">
        <f t="shared" si="28"/>
        <v>0.99614648599482891</v>
      </c>
      <c r="AC49" s="33">
        <f t="shared" si="28"/>
        <v>0.99793940709606765</v>
      </c>
      <c r="AD49" s="33">
        <f t="shared" si="28"/>
        <v>0.98557257095313733</v>
      </c>
      <c r="AE49" s="33">
        <f t="shared" si="28"/>
        <v>0.98428129790166818</v>
      </c>
      <c r="AF49" s="33">
        <f t="shared" si="28"/>
        <v>0.97890875216445628</v>
      </c>
      <c r="AG49" s="33">
        <f t="shared" si="28"/>
        <v>0.97789516522135922</v>
      </c>
      <c r="AH49" s="33">
        <f t="shared" si="28"/>
        <v>0.97576794995662586</v>
      </c>
      <c r="AI49" s="33">
        <f t="shared" si="28"/>
        <v>0.97975184649446945</v>
      </c>
      <c r="AJ49" s="33">
        <f t="shared" si="28"/>
        <v>0.98319358412871849</v>
      </c>
      <c r="AK49" s="33">
        <f t="shared" si="28"/>
        <v>0.98195208951896618</v>
      </c>
      <c r="AL49" s="33">
        <f t="shared" si="28"/>
        <v>0.98403788210405985</v>
      </c>
      <c r="AM49" s="33">
        <f t="shared" si="28"/>
        <v>0.98285788077076819</v>
      </c>
      <c r="AN49" s="33">
        <f t="shared" si="28"/>
        <v>0.98125038485126748</v>
      </c>
      <c r="AO49" s="33">
        <f t="shared" si="28"/>
        <v>0.98259257049030291</v>
      </c>
      <c r="AP49" s="33">
        <f t="shared" si="28"/>
        <v>0.98224607209019577</v>
      </c>
      <c r="AQ49" s="33">
        <f t="shared" si="28"/>
        <v>0.98323754394504626</v>
      </c>
      <c r="AR49" s="33">
        <f t="shared" si="28"/>
        <v>0.98368436433119055</v>
      </c>
      <c r="AS49" s="33">
        <f t="shared" si="28"/>
        <v>0.9802179105800215</v>
      </c>
      <c r="AT49" s="33">
        <f t="shared" si="28"/>
        <v>0.98101784274665182</v>
      </c>
      <c r="AU49" s="33">
        <f t="shared" si="28"/>
        <v>0.9906316443853298</v>
      </c>
      <c r="AV49" s="33">
        <f t="shared" si="28"/>
        <v>0.99114884581675911</v>
      </c>
      <c r="AW49" s="33">
        <f t="shared" si="28"/>
        <v>0.98930291734468967</v>
      </c>
      <c r="AX49" s="33">
        <f t="shared" si="28"/>
        <v>0.9951688370849785</v>
      </c>
      <c r="AY49" s="33">
        <f t="shared" si="28"/>
        <v>0.99297532448450854</v>
      </c>
      <c r="AZ49" s="33">
        <f t="shared" si="28"/>
        <v>0.99483116742086275</v>
      </c>
      <c r="BA49" s="33">
        <f t="shared" si="28"/>
        <v>1.0028471889855175</v>
      </c>
      <c r="BB49" s="33">
        <f t="shared" si="28"/>
        <v>1.0063141245235674</v>
      </c>
      <c r="BC49" s="33">
        <f t="shared" si="28"/>
        <v>1.0092421877536157</v>
      </c>
      <c r="BD49" s="33">
        <f t="shared" si="28"/>
        <v>1.0151758157310939</v>
      </c>
      <c r="BE49" s="33">
        <f t="shared" si="28"/>
        <v>1.0235288815128549</v>
      </c>
      <c r="BF49" s="33">
        <f t="shared" si="28"/>
        <v>1.0370650777310479</v>
      </c>
      <c r="BG49" s="33">
        <f t="shared" si="28"/>
        <v>1.0559587183968258</v>
      </c>
      <c r="BH49" s="33">
        <f t="shared" si="28"/>
        <v>1.0649982172235117</v>
      </c>
      <c r="BI49" s="33">
        <f t="shared" si="28"/>
        <v>1.0831034226911629</v>
      </c>
      <c r="BJ49" s="33">
        <f t="shared" si="28"/>
        <v>1.1135437141453561</v>
      </c>
      <c r="BK49" s="33">
        <f t="shared" si="28"/>
        <v>1.0863805064029435</v>
      </c>
      <c r="BL49" s="33">
        <f t="shared" si="28"/>
        <v>1.0720384194659387</v>
      </c>
      <c r="BM49" s="33">
        <f t="shared" si="28"/>
        <v>1.063403025611156</v>
      </c>
      <c r="BN49" s="33">
        <f t="shared" si="28"/>
        <v>1.0459527385180369</v>
      </c>
      <c r="BO49" s="33">
        <f t="shared" si="28"/>
        <v>1.0446826467658483</v>
      </c>
      <c r="BP49" s="33">
        <f t="shared" ref="BP49:DY49" si="29">(BP28+BP24)/2</f>
        <v>1.0427071660138763</v>
      </c>
      <c r="BQ49" s="33">
        <f t="shared" si="29"/>
        <v>1.0320957183430046</v>
      </c>
      <c r="BR49" s="33">
        <f t="shared" si="29"/>
        <v>1.0246954021689783</v>
      </c>
      <c r="BS49" s="33">
        <f t="shared" si="29"/>
        <v>1.0140133476909134</v>
      </c>
      <c r="BT49" s="33">
        <f t="shared" si="29"/>
        <v>1.0055633629294809</v>
      </c>
      <c r="BU49" s="33">
        <f t="shared" si="29"/>
        <v>1.0010783687892579</v>
      </c>
      <c r="BV49" s="33">
        <f t="shared" si="29"/>
        <v>1.0042676798114987</v>
      </c>
      <c r="BW49" s="33">
        <f t="shared" si="29"/>
        <v>0.99005828268987695</v>
      </c>
      <c r="BX49" s="33">
        <f t="shared" si="29"/>
        <v>0.98925325957825572</v>
      </c>
      <c r="BY49" s="33">
        <f t="shared" si="29"/>
        <v>0.99238741833875821</v>
      </c>
      <c r="BZ49" s="33">
        <f t="shared" si="29"/>
        <v>0.98694419181980431</v>
      </c>
      <c r="CA49" s="33">
        <f t="shared" si="29"/>
        <v>0.98673985702315692</v>
      </c>
      <c r="CB49" s="33">
        <f t="shared" si="29"/>
        <v>0.98853525903076478</v>
      </c>
      <c r="CC49" s="33">
        <f t="shared" si="29"/>
        <v>0.98865209638387852</v>
      </c>
      <c r="CD49" s="33">
        <f t="shared" si="29"/>
        <v>0.99472976381787626</v>
      </c>
      <c r="CE49" s="33">
        <f t="shared" si="29"/>
        <v>0.99619749854296069</v>
      </c>
      <c r="CF49" s="33">
        <f t="shared" si="29"/>
        <v>0.99773569804344409</v>
      </c>
      <c r="CG49" s="33">
        <f t="shared" si="29"/>
        <v>1.0102877540167885</v>
      </c>
      <c r="CH49" s="33">
        <f t="shared" si="29"/>
        <v>1.0083602103102791</v>
      </c>
      <c r="CI49" s="33">
        <f t="shared" si="29"/>
        <v>1.023854795222271</v>
      </c>
      <c r="CJ49" s="33">
        <f t="shared" si="29"/>
        <v>1.0270022257583054</v>
      </c>
      <c r="CK49" s="33">
        <f t="shared" si="29"/>
        <v>1.0256637039701444</v>
      </c>
      <c r="CL49" s="33">
        <f t="shared" si="29"/>
        <v>1.0685653383951286</v>
      </c>
      <c r="CM49" s="33">
        <f t="shared" si="29"/>
        <v>1.0833017063274943</v>
      </c>
      <c r="CN49" s="33">
        <f t="shared" si="29"/>
        <v>1.0825602482653061</v>
      </c>
      <c r="CO49" s="33">
        <f t="shared" si="29"/>
        <v>1.0700992613165488</v>
      </c>
      <c r="CP49" s="33">
        <f t="shared" si="29"/>
        <v>1.0454578769149232</v>
      </c>
      <c r="CQ49" s="33">
        <f t="shared" si="29"/>
        <v>1.0373431627966836</v>
      </c>
      <c r="CR49" s="33">
        <f t="shared" si="29"/>
        <v>1.033681876408989</v>
      </c>
      <c r="CS49" s="33">
        <f t="shared" si="29"/>
        <v>1.028583490039876</v>
      </c>
      <c r="CT49" s="33">
        <f t="shared" si="29"/>
        <v>1.033120344464407</v>
      </c>
      <c r="CU49" s="33">
        <f t="shared" si="29"/>
        <v>1.0368403388224916</v>
      </c>
      <c r="CV49" s="33">
        <f t="shared" si="29"/>
        <v>1.0328387549356921</v>
      </c>
      <c r="CW49" s="33">
        <f t="shared" si="29"/>
        <v>1.035900773820541</v>
      </c>
      <c r="CX49" s="33">
        <f t="shared" si="29"/>
        <v>1.0393306073854198</v>
      </c>
      <c r="CY49" s="33">
        <f t="shared" si="29"/>
        <v>1.021617204529699</v>
      </c>
      <c r="CZ49" s="33">
        <f t="shared" si="29"/>
        <v>1.0241592563487796</v>
      </c>
      <c r="DA49" s="33">
        <f t="shared" si="29"/>
        <v>1.026868585867748</v>
      </c>
      <c r="DB49" s="33">
        <f t="shared" si="29"/>
        <v>1.0236250461806176</v>
      </c>
      <c r="DC49" s="33">
        <f t="shared" si="29"/>
        <v>1.0217173339170369</v>
      </c>
      <c r="DD49" s="33">
        <f t="shared" si="29"/>
        <v>1.0241130529923519</v>
      </c>
      <c r="DE49" s="33">
        <f t="shared" si="29"/>
        <v>1.0264825582867658</v>
      </c>
      <c r="DF49" s="33">
        <f t="shared" si="29"/>
        <v>1.0275856425499872</v>
      </c>
      <c r="DG49" s="33">
        <f t="shared" si="29"/>
        <v>1.0282414206069161</v>
      </c>
      <c r="DH49" s="33">
        <f t="shared" si="29"/>
        <v>1.0266019338841883</v>
      </c>
      <c r="DI49" s="33">
        <f t="shared" si="29"/>
        <v>1.0247191520188408</v>
      </c>
      <c r="DJ49" s="33">
        <f t="shared" si="29"/>
        <v>1.0265136589068087</v>
      </c>
      <c r="DK49" s="33">
        <f t="shared" si="29"/>
        <v>1.0297935777896612</v>
      </c>
      <c r="DL49" s="33">
        <f t="shared" si="29"/>
        <v>1.0293474163671159</v>
      </c>
      <c r="DM49" s="33">
        <f t="shared" si="29"/>
        <v>1.0295568739153351</v>
      </c>
      <c r="DN49" s="33">
        <f t="shared" si="29"/>
        <v>1.0389744632976847</v>
      </c>
      <c r="DO49" s="33">
        <f t="shared" si="29"/>
        <v>1.0332052295013345</v>
      </c>
      <c r="DP49" s="33">
        <f t="shared" si="29"/>
        <v>1.0356709423439907</v>
      </c>
      <c r="DQ49" s="33">
        <f t="shared" si="29"/>
        <v>1.0372890333001004</v>
      </c>
      <c r="DR49" s="33">
        <f t="shared" si="29"/>
        <v>1.0382140993408941</v>
      </c>
      <c r="DS49" s="33">
        <f t="shared" si="29"/>
        <v>1.0328109813160524</v>
      </c>
      <c r="DT49" s="33">
        <f t="shared" si="29"/>
        <v>1.0338196353886731</v>
      </c>
      <c r="DU49" s="33">
        <f t="shared" si="29"/>
        <v>1.0379084743417701</v>
      </c>
      <c r="DV49" s="33">
        <f t="shared" si="29"/>
        <v>1.0456241515527849</v>
      </c>
      <c r="DW49" s="33">
        <f t="shared" si="29"/>
        <v>1.0431184180245014</v>
      </c>
      <c r="DX49" s="33">
        <f t="shared" si="29"/>
        <v>1.0410036386285844</v>
      </c>
      <c r="DY49" s="33">
        <f t="shared" si="29"/>
        <v>1.0398313990748957</v>
      </c>
    </row>
    <row r="50" spans="1:130" s="39" customFormat="1" x14ac:dyDescent="0.25">
      <c r="B50" s="39" t="s">
        <v>161</v>
      </c>
      <c r="C50" s="39">
        <v>3.6179999999999999</v>
      </c>
      <c r="D50" s="39">
        <v>3.6179999999999999</v>
      </c>
      <c r="E50" s="39">
        <v>3.6179999999999999</v>
      </c>
      <c r="F50" s="39">
        <v>3.6179999999999999</v>
      </c>
      <c r="G50" s="39">
        <v>3.6339999999999999</v>
      </c>
      <c r="H50" s="39">
        <v>3.6339999999999999</v>
      </c>
      <c r="I50" s="39">
        <v>3.6339999999999999</v>
      </c>
      <c r="J50" s="39">
        <v>3.6339999999999999</v>
      </c>
      <c r="K50" s="39">
        <v>3.5630000000000002</v>
      </c>
      <c r="L50" s="39">
        <v>3.5630000000000002</v>
      </c>
      <c r="M50" s="39">
        <v>3.5630000000000002</v>
      </c>
      <c r="N50" s="39">
        <v>3.5630000000000002</v>
      </c>
      <c r="O50" s="39">
        <v>3.5430000000000001</v>
      </c>
      <c r="P50" s="39">
        <v>3.5430000000000001</v>
      </c>
      <c r="Q50" s="39">
        <v>3.5430000000000001</v>
      </c>
      <c r="R50" s="39">
        <v>3.5430000000000001</v>
      </c>
      <c r="S50" s="38">
        <v>3.4893780845745148</v>
      </c>
      <c r="T50" s="38">
        <v>3.4893780845745148</v>
      </c>
      <c r="U50" s="38">
        <v>3.4893780845745148</v>
      </c>
      <c r="V50" s="38">
        <v>3.4893780845745148</v>
      </c>
      <c r="W50" s="38">
        <v>3.4984987718896532</v>
      </c>
      <c r="X50" s="38">
        <v>3.4984987718896532</v>
      </c>
      <c r="Y50" s="38">
        <v>3.4984987718896532</v>
      </c>
      <c r="Z50" s="38">
        <v>3.4984987718896532</v>
      </c>
      <c r="AA50" s="38">
        <v>3.5199862484901363</v>
      </c>
      <c r="AB50" s="38">
        <v>3.5199862484901363</v>
      </c>
      <c r="AC50" s="38">
        <v>3.5199862484901363</v>
      </c>
      <c r="AD50" s="38">
        <v>3.5199862484901363</v>
      </c>
      <c r="AE50" s="38">
        <v>3.5209999999999999</v>
      </c>
      <c r="AF50" s="38">
        <v>3.5209999999999999</v>
      </c>
      <c r="AG50" s="38">
        <v>3.5209999999999999</v>
      </c>
      <c r="AH50" s="38">
        <v>3.5209999999999999</v>
      </c>
      <c r="AI50" s="38">
        <v>3.61</v>
      </c>
      <c r="AJ50" s="38">
        <v>3.61</v>
      </c>
      <c r="AK50" s="38">
        <v>3.61</v>
      </c>
      <c r="AL50" s="38">
        <v>3.61</v>
      </c>
      <c r="AM50" s="38">
        <v>3.589</v>
      </c>
      <c r="AN50" s="38">
        <v>3.589</v>
      </c>
      <c r="AO50" s="38">
        <v>3.589</v>
      </c>
      <c r="AP50" s="38">
        <v>3.589</v>
      </c>
      <c r="AQ50" s="38">
        <v>3.6480000000000001</v>
      </c>
      <c r="AR50" s="38">
        <v>3.6480000000000001</v>
      </c>
      <c r="AS50" s="38">
        <v>3.6480000000000001</v>
      </c>
      <c r="AT50" s="38">
        <v>3.6480000000000001</v>
      </c>
      <c r="AU50" s="38">
        <v>3.61</v>
      </c>
      <c r="AV50" s="38">
        <v>3.61</v>
      </c>
      <c r="AW50" s="38">
        <v>3.61</v>
      </c>
      <c r="AX50" s="38">
        <v>3.61</v>
      </c>
      <c r="AY50" s="38">
        <v>3.5720000000000001</v>
      </c>
      <c r="AZ50" s="38">
        <v>3.5720000000000001</v>
      </c>
      <c r="BA50" s="38">
        <v>3.5720000000000001</v>
      </c>
      <c r="BB50" s="38">
        <v>3.5720000000000001</v>
      </c>
      <c r="BC50" s="38">
        <v>3.669</v>
      </c>
      <c r="BD50" s="38">
        <v>3.669</v>
      </c>
      <c r="BE50" s="38">
        <v>3.669</v>
      </c>
      <c r="BF50" s="38">
        <v>3.669</v>
      </c>
      <c r="BG50" s="38">
        <v>3.637</v>
      </c>
      <c r="BH50" s="38">
        <v>3.637</v>
      </c>
      <c r="BI50" s="38">
        <v>3.637</v>
      </c>
      <c r="BJ50" s="38">
        <v>3.637</v>
      </c>
      <c r="BK50" s="38">
        <v>3.468</v>
      </c>
      <c r="BL50" s="38">
        <v>3.468</v>
      </c>
      <c r="BM50" s="38">
        <v>3.468</v>
      </c>
      <c r="BN50" s="38">
        <v>3.468</v>
      </c>
      <c r="BO50" s="38">
        <v>3.41</v>
      </c>
      <c r="BP50" s="38">
        <v>3.41</v>
      </c>
      <c r="BQ50" s="38">
        <v>3.41</v>
      </c>
      <c r="BR50" s="38">
        <v>3.41</v>
      </c>
      <c r="BS50" s="38">
        <v>3.3759999999999999</v>
      </c>
      <c r="BT50" s="38">
        <v>3.3759999999999999</v>
      </c>
      <c r="BU50" s="38">
        <v>3.3759999999999999</v>
      </c>
      <c r="BV50" s="38">
        <v>3.3759999999999999</v>
      </c>
      <c r="BW50" s="38">
        <v>3.5169999999999999</v>
      </c>
      <c r="BX50" s="38">
        <v>3.5169999999999999</v>
      </c>
      <c r="BY50" s="38">
        <v>3.5169999999999999</v>
      </c>
      <c r="BZ50" s="38">
        <v>3.5169999999999999</v>
      </c>
      <c r="CA50" s="38">
        <v>3.4809999999999999</v>
      </c>
      <c r="CB50" s="38">
        <v>3.4809999999999999</v>
      </c>
      <c r="CC50" s="38">
        <v>3.4809999999999999</v>
      </c>
      <c r="CD50" s="38">
        <v>3.4809999999999999</v>
      </c>
      <c r="CE50" s="38">
        <v>3.4929999999999999</v>
      </c>
      <c r="CF50" s="38">
        <v>3.4929999999999999</v>
      </c>
      <c r="CG50" s="38">
        <v>3.4929999999999999</v>
      </c>
      <c r="CH50" s="38">
        <v>3.4929999999999999</v>
      </c>
      <c r="CI50" s="38">
        <v>3.5950000000000002</v>
      </c>
      <c r="CJ50" s="38">
        <v>3.5950000000000002</v>
      </c>
      <c r="CK50" s="38">
        <v>3.5950000000000002</v>
      </c>
      <c r="CL50" s="38">
        <v>3.5950000000000002</v>
      </c>
      <c r="CM50" s="38">
        <v>3.1890000000000001</v>
      </c>
      <c r="CN50" s="38">
        <v>3.1890000000000001</v>
      </c>
      <c r="CO50" s="38">
        <v>3.1890000000000001</v>
      </c>
      <c r="CP50" s="38">
        <v>3.1890000000000001</v>
      </c>
      <c r="CQ50" s="38">
        <v>3.3069999999999999</v>
      </c>
      <c r="CR50" s="38">
        <v>3.3069999999999999</v>
      </c>
      <c r="CS50" s="38">
        <v>3.3069999999999999</v>
      </c>
      <c r="CT50" s="38">
        <v>3.3069999999999999</v>
      </c>
      <c r="CU50" s="38">
        <v>3.47</v>
      </c>
      <c r="CV50" s="38">
        <v>3.47</v>
      </c>
      <c r="CW50" s="38">
        <v>3.47</v>
      </c>
      <c r="CX50" s="38">
        <v>3.47</v>
      </c>
      <c r="CY50" s="38">
        <v>3.5110000000000001</v>
      </c>
      <c r="CZ50" s="38">
        <v>3.5110000000000001</v>
      </c>
      <c r="DA50" s="38">
        <v>3.5110000000000001</v>
      </c>
      <c r="DB50" s="38">
        <v>3.5110000000000001</v>
      </c>
      <c r="DC50" s="38">
        <v>3.4359999999999999</v>
      </c>
      <c r="DD50" s="38">
        <v>3.4359999999999999</v>
      </c>
      <c r="DE50" s="38">
        <v>3.4359999999999999</v>
      </c>
      <c r="DF50" s="38">
        <v>3.4359999999999999</v>
      </c>
      <c r="DG50" s="38">
        <v>3.4670000000000001</v>
      </c>
      <c r="DH50" s="38">
        <v>3.4670000000000001</v>
      </c>
      <c r="DI50" s="38">
        <v>3.4670000000000001</v>
      </c>
      <c r="DJ50" s="38">
        <v>3.4670000000000001</v>
      </c>
      <c r="DK50" s="38">
        <v>3.266</v>
      </c>
      <c r="DL50" s="38">
        <v>3.266</v>
      </c>
      <c r="DM50" s="38">
        <v>3.266</v>
      </c>
      <c r="DN50" s="38">
        <v>3.266</v>
      </c>
      <c r="DO50" s="38">
        <v>3.2189999999999999</v>
      </c>
      <c r="DP50" s="38">
        <v>3.2189999999999999</v>
      </c>
      <c r="DQ50" s="38">
        <v>3.2189999999999999</v>
      </c>
      <c r="DR50" s="38">
        <v>3.2189999999999999</v>
      </c>
      <c r="DS50" s="38">
        <v>3.2602890409298269</v>
      </c>
      <c r="DT50" s="38">
        <v>3.2602890409298269</v>
      </c>
      <c r="DU50" s="38">
        <v>3.2602890409298269</v>
      </c>
      <c r="DV50" s="38">
        <v>3.2602890409298269</v>
      </c>
    </row>
    <row r="51" spans="1:130" x14ac:dyDescent="0.25">
      <c r="A51" t="s">
        <v>1</v>
      </c>
      <c r="B51" s="2" t="s">
        <v>99</v>
      </c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t="s">
        <v>1</v>
      </c>
      <c r="AQ51" t="s">
        <v>1</v>
      </c>
      <c r="AR51" t="s">
        <v>1</v>
      </c>
      <c r="AS51" t="s">
        <v>1</v>
      </c>
      <c r="AT51" t="s">
        <v>1</v>
      </c>
      <c r="AU51" t="s">
        <v>1</v>
      </c>
      <c r="AV51" t="s">
        <v>1</v>
      </c>
      <c r="AW51" t="s">
        <v>1</v>
      </c>
      <c r="AX51" t="s">
        <v>1</v>
      </c>
      <c r="AY51" t="s">
        <v>1</v>
      </c>
      <c r="AZ51" t="s">
        <v>1</v>
      </c>
      <c r="BA51" t="s">
        <v>1</v>
      </c>
      <c r="BB51" t="s">
        <v>1</v>
      </c>
      <c r="BC51" t="s">
        <v>1</v>
      </c>
      <c r="BD51" t="s">
        <v>1</v>
      </c>
      <c r="BE51" t="s">
        <v>1</v>
      </c>
      <c r="BF51" t="s">
        <v>1</v>
      </c>
      <c r="BG51" t="s">
        <v>1</v>
      </c>
      <c r="BH51" t="s">
        <v>1</v>
      </c>
      <c r="BI51" t="s">
        <v>1</v>
      </c>
      <c r="BJ51" t="s">
        <v>1</v>
      </c>
      <c r="BK51" t="s">
        <v>1</v>
      </c>
      <c r="BL51" t="s">
        <v>1</v>
      </c>
      <c r="BM51" t="s">
        <v>1</v>
      </c>
      <c r="BN51" t="s">
        <v>1</v>
      </c>
      <c r="BO51" t="s">
        <v>1</v>
      </c>
      <c r="BP51" t="s">
        <v>1</v>
      </c>
      <c r="BQ51" t="s">
        <v>1</v>
      </c>
      <c r="BR51" t="s">
        <v>1</v>
      </c>
      <c r="BS51" t="s">
        <v>1</v>
      </c>
      <c r="BT51" t="s">
        <v>1</v>
      </c>
      <c r="BU51" t="s">
        <v>1</v>
      </c>
      <c r="BV51" t="s">
        <v>1</v>
      </c>
      <c r="BW51" t="s">
        <v>1</v>
      </c>
      <c r="BX51" t="s">
        <v>1</v>
      </c>
      <c r="BY51" t="s">
        <v>1</v>
      </c>
      <c r="BZ51" t="s">
        <v>1</v>
      </c>
      <c r="CA51" t="s">
        <v>1</v>
      </c>
      <c r="CB51" t="s">
        <v>1</v>
      </c>
      <c r="CC51" t="s">
        <v>1</v>
      </c>
      <c r="CD51" t="s">
        <v>1</v>
      </c>
      <c r="CE51" t="s">
        <v>1</v>
      </c>
      <c r="CF51" t="s">
        <v>1</v>
      </c>
      <c r="CG51" t="s">
        <v>1</v>
      </c>
      <c r="CH51" t="s">
        <v>1</v>
      </c>
      <c r="CI51" t="s">
        <v>1</v>
      </c>
      <c r="CJ51" t="s">
        <v>1</v>
      </c>
      <c r="CK51" t="s">
        <v>1</v>
      </c>
      <c r="CL51" t="s">
        <v>1</v>
      </c>
      <c r="CM51" t="s">
        <v>1</v>
      </c>
      <c r="CN51" t="s">
        <v>1</v>
      </c>
      <c r="CO51" t="s">
        <v>1</v>
      </c>
      <c r="CP51" t="s">
        <v>1</v>
      </c>
      <c r="CQ51" t="s">
        <v>1</v>
      </c>
      <c r="CR51" t="s">
        <v>1</v>
      </c>
      <c r="CS51" t="s">
        <v>1</v>
      </c>
      <c r="CT51" t="s">
        <v>1</v>
      </c>
      <c r="CU51" t="s">
        <v>1</v>
      </c>
      <c r="CV51" t="s">
        <v>1</v>
      </c>
      <c r="CW51" t="s">
        <v>1</v>
      </c>
      <c r="CX51" t="s">
        <v>1</v>
      </c>
      <c r="CY51" t="s">
        <v>1</v>
      </c>
      <c r="CZ51" t="s">
        <v>1</v>
      </c>
      <c r="DA51" t="s">
        <v>1</v>
      </c>
      <c r="DB51" t="s">
        <v>1</v>
      </c>
      <c r="DC51" t="s">
        <v>1</v>
      </c>
      <c r="DD51" t="s">
        <v>1</v>
      </c>
      <c r="DE51" t="s">
        <v>1</v>
      </c>
      <c r="DF51" t="s">
        <v>1</v>
      </c>
      <c r="DG51" t="s">
        <v>1</v>
      </c>
      <c r="DH51" t="s">
        <v>1</v>
      </c>
      <c r="DI51" t="s">
        <v>1</v>
      </c>
      <c r="DJ51" t="s">
        <v>1</v>
      </c>
      <c r="DK51" t="s">
        <v>1</v>
      </c>
      <c r="DL51" t="s">
        <v>1</v>
      </c>
      <c r="DM51" t="s">
        <v>1</v>
      </c>
      <c r="DN51" t="s">
        <v>1</v>
      </c>
      <c r="DO51" t="s">
        <v>1</v>
      </c>
      <c r="DP51" t="s">
        <v>1</v>
      </c>
      <c r="DQ51" t="s">
        <v>1</v>
      </c>
      <c r="DR51" t="s">
        <v>1</v>
      </c>
      <c r="DS51" t="s">
        <v>1</v>
      </c>
      <c r="DT51" t="s">
        <v>1</v>
      </c>
      <c r="DU51" t="s">
        <v>1</v>
      </c>
      <c r="DV51" t="s">
        <v>1</v>
      </c>
      <c r="DW51" t="s">
        <v>1</v>
      </c>
      <c r="DX51" t="s">
        <v>1</v>
      </c>
      <c r="DY51" t="s">
        <v>1</v>
      </c>
    </row>
    <row r="52" spans="1:130" x14ac:dyDescent="0.25">
      <c r="A52" t="s">
        <v>1</v>
      </c>
      <c r="B52" s="2" t="s">
        <v>100</v>
      </c>
      <c r="C52" t="s">
        <v>1</v>
      </c>
      <c r="D52" t="s">
        <v>1</v>
      </c>
      <c r="E52" t="s">
        <v>1</v>
      </c>
      <c r="F52" t="s">
        <v>1</v>
      </c>
      <c r="G52" t="s">
        <v>1</v>
      </c>
      <c r="H52" t="s">
        <v>1</v>
      </c>
      <c r="I52" t="s">
        <v>1</v>
      </c>
      <c r="J52" t="s">
        <v>1</v>
      </c>
      <c r="K52" t="s">
        <v>1</v>
      </c>
      <c r="L52" t="s">
        <v>1</v>
      </c>
      <c r="M52" t="s">
        <v>1</v>
      </c>
      <c r="N52" t="s">
        <v>1</v>
      </c>
      <c r="O52" t="s">
        <v>1</v>
      </c>
      <c r="P52" t="s">
        <v>1</v>
      </c>
      <c r="Q52" t="s">
        <v>1</v>
      </c>
      <c r="R52" t="s">
        <v>1</v>
      </c>
      <c r="S52" t="s">
        <v>1</v>
      </c>
      <c r="T52" t="s">
        <v>1</v>
      </c>
      <c r="U52" t="s">
        <v>1</v>
      </c>
      <c r="V52" t="s">
        <v>1</v>
      </c>
      <c r="W52" t="s">
        <v>1</v>
      </c>
      <c r="X52" t="s">
        <v>1</v>
      </c>
      <c r="Y52" t="s">
        <v>1</v>
      </c>
      <c r="Z52" t="s">
        <v>1</v>
      </c>
      <c r="AA52" t="s">
        <v>1</v>
      </c>
      <c r="AB52" t="s">
        <v>1</v>
      </c>
      <c r="AC52" t="s">
        <v>1</v>
      </c>
      <c r="AD52" t="s">
        <v>1</v>
      </c>
      <c r="AE52" t="s">
        <v>1</v>
      </c>
      <c r="AF52" t="s">
        <v>1</v>
      </c>
      <c r="AG52" t="s">
        <v>1</v>
      </c>
      <c r="AH52" t="s">
        <v>1</v>
      </c>
      <c r="AI52" t="s">
        <v>1</v>
      </c>
      <c r="AJ52" t="s">
        <v>1</v>
      </c>
      <c r="AK52" t="s">
        <v>1</v>
      </c>
      <c r="AL52" t="s">
        <v>1</v>
      </c>
      <c r="AM52" t="s">
        <v>1</v>
      </c>
      <c r="AN52" t="s">
        <v>1</v>
      </c>
      <c r="AO52" t="s">
        <v>1</v>
      </c>
      <c r="AP52" t="s">
        <v>1</v>
      </c>
      <c r="AQ52" t="s">
        <v>1</v>
      </c>
      <c r="AR52" t="s">
        <v>1</v>
      </c>
      <c r="AS52" t="s">
        <v>1</v>
      </c>
      <c r="AT52" t="s">
        <v>1</v>
      </c>
      <c r="AU52" t="s">
        <v>1</v>
      </c>
      <c r="AV52" t="s">
        <v>1</v>
      </c>
      <c r="AW52" t="s">
        <v>1</v>
      </c>
      <c r="AX52" t="s">
        <v>1</v>
      </c>
      <c r="AY52" t="s">
        <v>1</v>
      </c>
      <c r="AZ52" t="s">
        <v>1</v>
      </c>
      <c r="BA52" t="s">
        <v>1</v>
      </c>
      <c r="BB52" t="s">
        <v>1</v>
      </c>
      <c r="BC52" t="s">
        <v>1</v>
      </c>
      <c r="BD52" t="s">
        <v>1</v>
      </c>
      <c r="BE52" t="s">
        <v>1</v>
      </c>
      <c r="BF52" t="s">
        <v>1</v>
      </c>
      <c r="BG52" t="s">
        <v>1</v>
      </c>
      <c r="BH52" t="s">
        <v>1</v>
      </c>
      <c r="BI52" t="s">
        <v>1</v>
      </c>
      <c r="BJ52" t="s">
        <v>1</v>
      </c>
      <c r="BK52" t="s">
        <v>1</v>
      </c>
      <c r="BL52" t="s">
        <v>1</v>
      </c>
      <c r="BM52" t="s">
        <v>1</v>
      </c>
      <c r="BN52" t="s">
        <v>1</v>
      </c>
      <c r="BO52" t="s">
        <v>1</v>
      </c>
      <c r="BP52" t="s">
        <v>1</v>
      </c>
      <c r="BQ52" t="s">
        <v>1</v>
      </c>
      <c r="BR52" t="s">
        <v>1</v>
      </c>
      <c r="BS52" t="s">
        <v>1</v>
      </c>
      <c r="BT52" t="s">
        <v>1</v>
      </c>
      <c r="BU52" t="s">
        <v>1</v>
      </c>
      <c r="BV52" t="s">
        <v>1</v>
      </c>
      <c r="BW52" t="s">
        <v>1</v>
      </c>
      <c r="BX52" t="s">
        <v>1</v>
      </c>
      <c r="BY52" t="s">
        <v>1</v>
      </c>
      <c r="BZ52" t="s">
        <v>1</v>
      </c>
      <c r="CA52" t="s">
        <v>1</v>
      </c>
      <c r="CB52" t="s">
        <v>1</v>
      </c>
      <c r="CC52" t="s">
        <v>1</v>
      </c>
      <c r="CD52" t="s">
        <v>1</v>
      </c>
      <c r="CE52" t="s">
        <v>1</v>
      </c>
      <c r="CF52" t="s">
        <v>1</v>
      </c>
      <c r="CG52" t="s">
        <v>1</v>
      </c>
      <c r="CH52" t="s">
        <v>1</v>
      </c>
      <c r="CI52" t="s">
        <v>1</v>
      </c>
      <c r="CJ52" t="s">
        <v>1</v>
      </c>
      <c r="CK52" t="s">
        <v>1</v>
      </c>
      <c r="CL52" t="s">
        <v>1</v>
      </c>
      <c r="CM52" t="s">
        <v>1</v>
      </c>
      <c r="CN52" t="s">
        <v>1</v>
      </c>
      <c r="CO52" t="s">
        <v>1</v>
      </c>
      <c r="CP52" t="s">
        <v>1</v>
      </c>
      <c r="CQ52" t="s">
        <v>1</v>
      </c>
      <c r="CR52" t="s">
        <v>1</v>
      </c>
      <c r="CS52" t="s">
        <v>1</v>
      </c>
      <c r="CT52" t="s">
        <v>1</v>
      </c>
      <c r="CU52" t="s">
        <v>1</v>
      </c>
      <c r="CV52" t="s">
        <v>1</v>
      </c>
      <c r="CW52" t="s">
        <v>1</v>
      </c>
      <c r="CX52" t="s">
        <v>1</v>
      </c>
      <c r="CY52" t="s">
        <v>1</v>
      </c>
      <c r="CZ52" t="s">
        <v>1</v>
      </c>
      <c r="DA52" t="s">
        <v>1</v>
      </c>
      <c r="DB52" t="s">
        <v>1</v>
      </c>
      <c r="DC52" t="s">
        <v>1</v>
      </c>
      <c r="DD52" t="s">
        <v>1</v>
      </c>
      <c r="DE52" t="s">
        <v>1</v>
      </c>
      <c r="DF52" t="s">
        <v>1</v>
      </c>
      <c r="DG52" t="s">
        <v>1</v>
      </c>
      <c r="DH52" t="s">
        <v>1</v>
      </c>
      <c r="DI52" t="s">
        <v>1</v>
      </c>
      <c r="DJ52" t="s">
        <v>1</v>
      </c>
      <c r="DK52" t="s">
        <v>1</v>
      </c>
      <c r="DL52" t="s">
        <v>1</v>
      </c>
      <c r="DM52" t="s">
        <v>1</v>
      </c>
      <c r="DN52" t="s">
        <v>1</v>
      </c>
      <c r="DO52" t="s">
        <v>1</v>
      </c>
      <c r="DP52" t="s">
        <v>1</v>
      </c>
      <c r="DQ52" t="s">
        <v>1</v>
      </c>
      <c r="DR52" t="s">
        <v>1</v>
      </c>
      <c r="DS52" t="s">
        <v>1</v>
      </c>
      <c r="DT52" t="s">
        <v>1</v>
      </c>
      <c r="DU52" t="s">
        <v>1</v>
      </c>
      <c r="DV52" t="s">
        <v>1</v>
      </c>
      <c r="DW52" t="s">
        <v>1</v>
      </c>
      <c r="DX52" t="s">
        <v>1</v>
      </c>
      <c r="DY52" t="s">
        <v>1</v>
      </c>
    </row>
    <row r="53" spans="1:130" x14ac:dyDescent="0.25">
      <c r="A53" t="s">
        <v>101</v>
      </c>
      <c r="B53" t="s">
        <v>102</v>
      </c>
      <c r="C53">
        <v>248.1</v>
      </c>
      <c r="D53">
        <v>282</v>
      </c>
      <c r="E53">
        <v>302.3</v>
      </c>
      <c r="F53">
        <v>298.8</v>
      </c>
      <c r="G53">
        <v>309.5</v>
      </c>
      <c r="H53">
        <v>327.5</v>
      </c>
      <c r="I53">
        <v>336.6</v>
      </c>
      <c r="J53">
        <v>351.9</v>
      </c>
      <c r="K53">
        <v>348.3</v>
      </c>
      <c r="L53">
        <v>327.60000000000002</v>
      </c>
      <c r="M53">
        <v>310.3</v>
      </c>
      <c r="N53">
        <v>302.89999999999998</v>
      </c>
      <c r="O53">
        <v>312.2</v>
      </c>
      <c r="P53">
        <v>328.9</v>
      </c>
      <c r="Q53">
        <v>342.4</v>
      </c>
      <c r="R53">
        <v>328.4</v>
      </c>
      <c r="S53">
        <v>339.3</v>
      </c>
      <c r="T53">
        <v>350.8</v>
      </c>
      <c r="U53">
        <v>361.7</v>
      </c>
      <c r="V53">
        <v>359.6</v>
      </c>
      <c r="W53">
        <v>380.5</v>
      </c>
      <c r="X53">
        <v>397.5</v>
      </c>
      <c r="Y53">
        <v>379.8</v>
      </c>
      <c r="Z53">
        <v>400.1</v>
      </c>
      <c r="AA53">
        <v>387.9</v>
      </c>
      <c r="AB53">
        <v>424.4</v>
      </c>
      <c r="AC53">
        <v>422.2</v>
      </c>
      <c r="AD53">
        <v>481.5</v>
      </c>
      <c r="AE53">
        <v>485.8</v>
      </c>
      <c r="AF53">
        <v>505.2</v>
      </c>
      <c r="AG53">
        <v>540.70000000000005</v>
      </c>
      <c r="AH53">
        <v>563.29999999999995</v>
      </c>
      <c r="AI53">
        <v>573.6</v>
      </c>
      <c r="AJ53">
        <v>585.5</v>
      </c>
      <c r="AK53">
        <v>609.79999999999995</v>
      </c>
      <c r="AL53">
        <v>600.4</v>
      </c>
      <c r="AM53">
        <v>626</v>
      </c>
      <c r="AN53">
        <v>642.4</v>
      </c>
      <c r="AO53">
        <v>637.70000000000005</v>
      </c>
      <c r="AP53">
        <v>641</v>
      </c>
      <c r="AQ53">
        <v>661.6</v>
      </c>
      <c r="AR53">
        <v>674.8</v>
      </c>
      <c r="AS53">
        <v>712</v>
      </c>
      <c r="AT53">
        <v>709</v>
      </c>
      <c r="AU53">
        <v>628.1</v>
      </c>
      <c r="AV53">
        <v>625.20000000000005</v>
      </c>
      <c r="AW53">
        <v>637.1</v>
      </c>
      <c r="AX53">
        <v>610.9</v>
      </c>
      <c r="AY53">
        <v>634.9</v>
      </c>
      <c r="AZ53">
        <v>644.5</v>
      </c>
      <c r="BA53">
        <v>645.9</v>
      </c>
      <c r="BB53">
        <v>651.20000000000005</v>
      </c>
      <c r="BC53">
        <v>639.70000000000005</v>
      </c>
      <c r="BD53">
        <v>623</v>
      </c>
      <c r="BE53">
        <v>591.6</v>
      </c>
      <c r="BF53">
        <v>549.29999999999995</v>
      </c>
      <c r="BG53">
        <v>558</v>
      </c>
      <c r="BH53">
        <v>564.29999999999995</v>
      </c>
      <c r="BI53">
        <v>522.9</v>
      </c>
      <c r="BJ53">
        <v>435.7</v>
      </c>
      <c r="BK53">
        <v>527</v>
      </c>
      <c r="BL53">
        <v>604.29999999999995</v>
      </c>
      <c r="BM53">
        <v>658.5</v>
      </c>
      <c r="BN53">
        <v>737.3</v>
      </c>
      <c r="BO53">
        <v>777.1</v>
      </c>
      <c r="BP53">
        <v>767.2</v>
      </c>
      <c r="BQ53">
        <v>825.8</v>
      </c>
      <c r="BR53">
        <v>874.8</v>
      </c>
      <c r="BS53">
        <v>975.6</v>
      </c>
      <c r="BT53">
        <v>1051.5</v>
      </c>
      <c r="BU53">
        <v>1097.8</v>
      </c>
      <c r="BV53">
        <v>1125.4000000000001</v>
      </c>
      <c r="BW53">
        <v>1382.2</v>
      </c>
      <c r="BX53">
        <v>1396.4</v>
      </c>
      <c r="BY53">
        <v>1428.6</v>
      </c>
      <c r="BZ53">
        <v>1550.7</v>
      </c>
      <c r="CA53">
        <v>1578.9</v>
      </c>
      <c r="CB53">
        <v>1619.6</v>
      </c>
      <c r="CC53">
        <v>1662.5</v>
      </c>
      <c r="CD53">
        <v>1556.8</v>
      </c>
      <c r="CE53">
        <v>1473.5</v>
      </c>
      <c r="CF53">
        <v>1506.6</v>
      </c>
      <c r="CG53">
        <v>1361.8</v>
      </c>
      <c r="CH53">
        <v>1314.8</v>
      </c>
      <c r="CI53">
        <v>1158.3</v>
      </c>
      <c r="CJ53">
        <v>1169.5</v>
      </c>
      <c r="CK53">
        <v>1073.5999999999999</v>
      </c>
      <c r="CL53">
        <v>555.1</v>
      </c>
      <c r="CM53">
        <v>910.7</v>
      </c>
      <c r="CN53">
        <v>1038.4000000000001</v>
      </c>
      <c r="CO53">
        <v>1184</v>
      </c>
      <c r="CP53">
        <v>1341.8</v>
      </c>
      <c r="CQ53">
        <v>1397.8</v>
      </c>
      <c r="CR53">
        <v>1394</v>
      </c>
      <c r="CS53">
        <v>1504.5</v>
      </c>
      <c r="CT53">
        <v>1496.6</v>
      </c>
      <c r="CU53">
        <v>1352.6</v>
      </c>
      <c r="CV53">
        <v>1415.3</v>
      </c>
      <c r="CW53">
        <v>1370.7</v>
      </c>
      <c r="CX53">
        <v>1484.1</v>
      </c>
      <c r="CY53">
        <v>1781.3</v>
      </c>
      <c r="CZ53">
        <v>1734.9</v>
      </c>
      <c r="DA53">
        <v>1757.6</v>
      </c>
      <c r="DB53">
        <v>1729.1</v>
      </c>
      <c r="DC53">
        <v>1739.7</v>
      </c>
      <c r="DD53">
        <v>1719.8</v>
      </c>
      <c r="DE53">
        <v>1748.8</v>
      </c>
      <c r="DF53">
        <v>1802.4</v>
      </c>
      <c r="DG53">
        <v>1765.3</v>
      </c>
      <c r="DH53">
        <v>1894.4</v>
      </c>
      <c r="DI53">
        <v>1894.5</v>
      </c>
      <c r="DJ53">
        <v>1876.5</v>
      </c>
      <c r="DK53">
        <v>1790.8</v>
      </c>
      <c r="DL53">
        <v>1826.5</v>
      </c>
      <c r="DM53">
        <v>1730.4</v>
      </c>
      <c r="DN53">
        <v>1578.8</v>
      </c>
      <c r="DO53">
        <v>1648.3</v>
      </c>
      <c r="DP53">
        <v>1746.4</v>
      </c>
      <c r="DQ53">
        <v>1747.1</v>
      </c>
      <c r="DR53">
        <v>1750.9</v>
      </c>
      <c r="DS53">
        <v>1778.6</v>
      </c>
      <c r="DT53">
        <v>1781.1</v>
      </c>
      <c r="DU53">
        <v>1770.8</v>
      </c>
      <c r="DV53">
        <v>1601.6</v>
      </c>
      <c r="DW53">
        <v>1624.4</v>
      </c>
      <c r="DX53">
        <v>1715</v>
      </c>
      <c r="DY53">
        <v>1740.5</v>
      </c>
    </row>
    <row r="54" spans="1:130" x14ac:dyDescent="0.25">
      <c r="A54" t="s">
        <v>103</v>
      </c>
      <c r="B54" t="s">
        <v>104</v>
      </c>
      <c r="C54">
        <v>146.5</v>
      </c>
      <c r="D54">
        <v>166.9</v>
      </c>
      <c r="E54">
        <v>182.4</v>
      </c>
      <c r="F54">
        <v>184.5</v>
      </c>
      <c r="G54">
        <v>196.9</v>
      </c>
      <c r="H54">
        <v>207.4</v>
      </c>
      <c r="I54">
        <v>207.5</v>
      </c>
      <c r="J54">
        <v>216.5</v>
      </c>
      <c r="K54">
        <v>211.1</v>
      </c>
      <c r="L54">
        <v>204.7</v>
      </c>
      <c r="M54">
        <v>191.4</v>
      </c>
      <c r="N54">
        <v>184.3</v>
      </c>
      <c r="O54">
        <v>195.4</v>
      </c>
      <c r="P54">
        <v>207.2</v>
      </c>
      <c r="Q54">
        <v>217.3</v>
      </c>
      <c r="R54">
        <v>204.7</v>
      </c>
      <c r="S54">
        <v>219.1</v>
      </c>
      <c r="T54">
        <v>234.8</v>
      </c>
      <c r="U54">
        <v>244.8</v>
      </c>
      <c r="V54">
        <v>241.4</v>
      </c>
      <c r="W54">
        <v>250.1</v>
      </c>
      <c r="X54">
        <v>265.10000000000002</v>
      </c>
      <c r="Y54">
        <v>252</v>
      </c>
      <c r="Z54">
        <v>263</v>
      </c>
      <c r="AA54">
        <v>246.2</v>
      </c>
      <c r="AB54">
        <v>270.3</v>
      </c>
      <c r="AC54">
        <v>275.89999999999998</v>
      </c>
      <c r="AD54">
        <v>303.5</v>
      </c>
      <c r="AE54">
        <v>329.9</v>
      </c>
      <c r="AF54">
        <v>341</v>
      </c>
      <c r="AG54">
        <v>360.4</v>
      </c>
      <c r="AH54">
        <v>372.9</v>
      </c>
      <c r="AI54">
        <v>378.8</v>
      </c>
      <c r="AJ54">
        <v>394.5</v>
      </c>
      <c r="AK54">
        <v>411.7</v>
      </c>
      <c r="AL54">
        <v>406.4</v>
      </c>
      <c r="AM54">
        <v>424.3</v>
      </c>
      <c r="AN54">
        <v>429</v>
      </c>
      <c r="AO54">
        <v>424</v>
      </c>
      <c r="AP54">
        <v>424.2</v>
      </c>
      <c r="AQ54">
        <v>443.4</v>
      </c>
      <c r="AR54">
        <v>452.3</v>
      </c>
      <c r="AS54">
        <v>477.8</v>
      </c>
      <c r="AT54">
        <v>484.8</v>
      </c>
      <c r="AU54">
        <v>406</v>
      </c>
      <c r="AV54">
        <v>406.2</v>
      </c>
      <c r="AW54">
        <v>411.7</v>
      </c>
      <c r="AX54">
        <v>390.2</v>
      </c>
      <c r="AY54">
        <v>408.5</v>
      </c>
      <c r="AZ54">
        <v>421</v>
      </c>
      <c r="BA54">
        <v>418.3</v>
      </c>
      <c r="BB54">
        <v>419.3</v>
      </c>
      <c r="BC54">
        <v>396.5</v>
      </c>
      <c r="BD54">
        <v>381.3</v>
      </c>
      <c r="BE54">
        <v>368.8</v>
      </c>
      <c r="BF54">
        <v>323.39999999999998</v>
      </c>
      <c r="BG54">
        <v>369.5</v>
      </c>
      <c r="BH54">
        <v>381.7</v>
      </c>
      <c r="BI54">
        <v>360.2</v>
      </c>
      <c r="BJ54">
        <v>289.3</v>
      </c>
      <c r="BK54">
        <v>379.7</v>
      </c>
      <c r="BL54">
        <v>450.6</v>
      </c>
      <c r="BM54">
        <v>496.7</v>
      </c>
      <c r="BN54">
        <v>557.5</v>
      </c>
      <c r="BO54">
        <v>577.1</v>
      </c>
      <c r="BP54">
        <v>570.79999999999995</v>
      </c>
      <c r="BQ54">
        <v>608.1</v>
      </c>
      <c r="BR54">
        <v>633.79999999999995</v>
      </c>
      <c r="BS54">
        <v>724.2</v>
      </c>
      <c r="BT54">
        <v>779.9</v>
      </c>
      <c r="BU54">
        <v>805</v>
      </c>
      <c r="BV54">
        <v>827</v>
      </c>
      <c r="BW54">
        <v>1006.4</v>
      </c>
      <c r="BX54">
        <v>1032.4000000000001</v>
      </c>
      <c r="BY54">
        <v>1058.3</v>
      </c>
      <c r="BZ54">
        <v>1141.5999999999999</v>
      </c>
      <c r="CA54">
        <v>1157.2</v>
      </c>
      <c r="CB54">
        <v>1186.7</v>
      </c>
      <c r="CC54">
        <v>1211</v>
      </c>
      <c r="CD54">
        <v>1141.2</v>
      </c>
      <c r="CE54">
        <v>1054.5</v>
      </c>
      <c r="CF54">
        <v>1093</v>
      </c>
      <c r="CG54">
        <v>984.9</v>
      </c>
      <c r="CH54">
        <v>955.9</v>
      </c>
      <c r="CI54">
        <v>860.1</v>
      </c>
      <c r="CJ54">
        <v>884</v>
      </c>
      <c r="CK54">
        <v>802.7</v>
      </c>
      <c r="CL54">
        <v>385.1</v>
      </c>
      <c r="CM54">
        <v>738.5</v>
      </c>
      <c r="CN54">
        <v>842.8</v>
      </c>
      <c r="CO54">
        <v>977.4</v>
      </c>
      <c r="CP54">
        <v>1099.5</v>
      </c>
      <c r="CQ54">
        <v>1141.2</v>
      </c>
      <c r="CR54">
        <v>1131.5999999999999</v>
      </c>
      <c r="CS54">
        <v>1225</v>
      </c>
      <c r="CT54">
        <v>1204.9000000000001</v>
      </c>
      <c r="CU54">
        <v>1067.2</v>
      </c>
      <c r="CV54">
        <v>1129.9000000000001</v>
      </c>
      <c r="CW54">
        <v>1114</v>
      </c>
      <c r="CX54">
        <v>1187.3</v>
      </c>
      <c r="CY54">
        <v>1461.2</v>
      </c>
      <c r="CZ54">
        <v>1400.4</v>
      </c>
      <c r="DA54">
        <v>1415.6</v>
      </c>
      <c r="DB54">
        <v>1386.3</v>
      </c>
      <c r="DC54">
        <v>1378.9</v>
      </c>
      <c r="DD54">
        <v>1362.5</v>
      </c>
      <c r="DE54">
        <v>1383.9</v>
      </c>
      <c r="DF54">
        <v>1434.2</v>
      </c>
      <c r="DG54">
        <v>1359.5</v>
      </c>
      <c r="DH54">
        <v>1468.6</v>
      </c>
      <c r="DI54">
        <v>1498.2</v>
      </c>
      <c r="DJ54">
        <v>1474.9</v>
      </c>
      <c r="DK54">
        <v>1373.4</v>
      </c>
      <c r="DL54">
        <v>1404.6</v>
      </c>
      <c r="DM54">
        <v>1339</v>
      </c>
      <c r="DN54">
        <v>1220.8</v>
      </c>
      <c r="DO54">
        <v>1263.9000000000001</v>
      </c>
      <c r="DP54">
        <v>1360.9</v>
      </c>
      <c r="DQ54">
        <v>1334.2</v>
      </c>
      <c r="DR54">
        <v>1362.4</v>
      </c>
      <c r="DS54">
        <v>1430.6</v>
      </c>
      <c r="DT54">
        <v>1425.3</v>
      </c>
      <c r="DU54">
        <v>1405.6</v>
      </c>
      <c r="DV54">
        <v>1267.8</v>
      </c>
      <c r="DW54">
        <v>1412.3</v>
      </c>
      <c r="DX54">
        <v>1480.2</v>
      </c>
      <c r="DY54">
        <v>1496.8</v>
      </c>
    </row>
    <row r="55" spans="1:130" x14ac:dyDescent="0.25">
      <c r="A55" t="s">
        <v>105</v>
      </c>
      <c r="B55" t="s">
        <v>106</v>
      </c>
      <c r="C55">
        <v>35.5</v>
      </c>
      <c r="D55">
        <v>56.8</v>
      </c>
      <c r="E55">
        <v>70.599999999999994</v>
      </c>
      <c r="F55">
        <v>64</v>
      </c>
      <c r="G55">
        <v>94.4</v>
      </c>
      <c r="H55">
        <v>97.4</v>
      </c>
      <c r="I55">
        <v>77.900000000000006</v>
      </c>
      <c r="J55">
        <v>97.1</v>
      </c>
      <c r="K55">
        <v>63.8</v>
      </c>
      <c r="L55">
        <v>56.2</v>
      </c>
      <c r="M55">
        <v>39.1</v>
      </c>
      <c r="N55">
        <v>40.200000000000003</v>
      </c>
      <c r="O55">
        <v>27.1</v>
      </c>
      <c r="P55">
        <v>42.8</v>
      </c>
      <c r="Q55">
        <v>49.4</v>
      </c>
      <c r="R55">
        <v>34.6</v>
      </c>
      <c r="S55">
        <v>48</v>
      </c>
      <c r="T55">
        <v>56.7</v>
      </c>
      <c r="U55">
        <v>67.599999999999994</v>
      </c>
      <c r="V55">
        <v>59.9</v>
      </c>
      <c r="W55">
        <v>78.599999999999994</v>
      </c>
      <c r="X55">
        <v>88.9</v>
      </c>
      <c r="Y55">
        <v>74.900000000000006</v>
      </c>
      <c r="Z55">
        <v>74.8</v>
      </c>
      <c r="AA55">
        <v>50.3</v>
      </c>
      <c r="AB55">
        <v>74</v>
      </c>
      <c r="AC55">
        <v>75.900000000000006</v>
      </c>
      <c r="AD55">
        <v>92.7</v>
      </c>
      <c r="AE55">
        <v>121.1</v>
      </c>
      <c r="AF55">
        <v>121.5</v>
      </c>
      <c r="AG55">
        <v>143.9</v>
      </c>
      <c r="AH55">
        <v>144.6</v>
      </c>
      <c r="AI55">
        <v>143.5</v>
      </c>
      <c r="AJ55">
        <v>155.1</v>
      </c>
      <c r="AK55">
        <v>152.9</v>
      </c>
      <c r="AL55">
        <v>141.6</v>
      </c>
      <c r="AM55">
        <v>155.4</v>
      </c>
      <c r="AN55">
        <v>154.1</v>
      </c>
      <c r="AO55">
        <v>134.80000000000001</v>
      </c>
      <c r="AP55">
        <v>124.4</v>
      </c>
      <c r="AQ55">
        <v>142</v>
      </c>
      <c r="AR55">
        <v>147.4</v>
      </c>
      <c r="AS55">
        <v>163.19999999999999</v>
      </c>
      <c r="AT55">
        <v>154.1</v>
      </c>
      <c r="AU55">
        <v>69.099999999999994</v>
      </c>
      <c r="AV55">
        <v>61.7</v>
      </c>
      <c r="AW55">
        <v>72.400000000000006</v>
      </c>
      <c r="AX55">
        <v>45.3</v>
      </c>
      <c r="AY55">
        <v>77.7</v>
      </c>
      <c r="AZ55">
        <v>87.6</v>
      </c>
      <c r="BA55">
        <v>102.4</v>
      </c>
      <c r="BB55">
        <v>72.3</v>
      </c>
      <c r="BC55">
        <v>27.7</v>
      </c>
      <c r="BD55">
        <v>-6.5</v>
      </c>
      <c r="BE55">
        <v>-29.5</v>
      </c>
      <c r="BF55">
        <v>-44.7</v>
      </c>
      <c r="BG55">
        <v>10.8</v>
      </c>
      <c r="BH55">
        <v>42.2</v>
      </c>
      <c r="BI55">
        <v>-6.6</v>
      </c>
      <c r="BJ55">
        <v>-73.8</v>
      </c>
      <c r="BK55">
        <v>10.6</v>
      </c>
      <c r="BL55">
        <v>68.8</v>
      </c>
      <c r="BM55">
        <v>134.4</v>
      </c>
      <c r="BN55">
        <v>163.6</v>
      </c>
      <c r="BO55">
        <v>211.2</v>
      </c>
      <c r="BP55">
        <v>121.4</v>
      </c>
      <c r="BQ55">
        <v>184.3</v>
      </c>
      <c r="BR55">
        <v>177.4</v>
      </c>
      <c r="BS55">
        <v>236.4</v>
      </c>
      <c r="BT55">
        <v>296.60000000000002</v>
      </c>
      <c r="BU55">
        <v>321.2</v>
      </c>
      <c r="BV55">
        <v>202.6</v>
      </c>
      <c r="BW55">
        <v>530.79999999999995</v>
      </c>
      <c r="BX55">
        <v>605.5</v>
      </c>
      <c r="BY55">
        <v>786.8</v>
      </c>
      <c r="BZ55">
        <v>951.1</v>
      </c>
      <c r="CA55">
        <v>547.20000000000005</v>
      </c>
      <c r="CB55">
        <v>564.9</v>
      </c>
      <c r="CC55">
        <v>523.79999999999995</v>
      </c>
      <c r="CD55">
        <v>351.5</v>
      </c>
      <c r="CE55">
        <v>353.7</v>
      </c>
      <c r="CF55">
        <v>390.1</v>
      </c>
      <c r="CG55">
        <v>254.8</v>
      </c>
      <c r="CH55">
        <v>237.5</v>
      </c>
      <c r="CI55">
        <v>183.7</v>
      </c>
      <c r="CJ55">
        <v>201.4</v>
      </c>
      <c r="CK55">
        <v>153.30000000000001</v>
      </c>
      <c r="CL55">
        <v>-245.6</v>
      </c>
      <c r="CM55">
        <v>146</v>
      </c>
      <c r="CN55">
        <v>317.2</v>
      </c>
      <c r="CO55">
        <v>541.6</v>
      </c>
      <c r="CP55">
        <v>637.70000000000005</v>
      </c>
      <c r="CQ55">
        <v>650.29999999999995</v>
      </c>
      <c r="CR55">
        <v>650.5</v>
      </c>
      <c r="CS55">
        <v>676.6</v>
      </c>
      <c r="CT55">
        <v>638.20000000000005</v>
      </c>
      <c r="CU55">
        <v>462</v>
      </c>
      <c r="CV55">
        <v>514.1</v>
      </c>
      <c r="CW55">
        <v>487.6</v>
      </c>
      <c r="CX55">
        <v>538</v>
      </c>
      <c r="CY55">
        <v>750.3</v>
      </c>
      <c r="CZ55">
        <v>693.4</v>
      </c>
      <c r="DA55">
        <v>702.2</v>
      </c>
      <c r="DB55">
        <v>442.6</v>
      </c>
      <c r="DC55">
        <v>653.9</v>
      </c>
      <c r="DD55">
        <v>413.2</v>
      </c>
      <c r="DE55">
        <v>506.4</v>
      </c>
      <c r="DF55">
        <v>503.8</v>
      </c>
      <c r="DG55">
        <v>449.3</v>
      </c>
      <c r="DH55">
        <v>534.4</v>
      </c>
      <c r="DI55">
        <v>568.5</v>
      </c>
      <c r="DJ55">
        <v>511.1</v>
      </c>
      <c r="DK55">
        <v>369.2</v>
      </c>
      <c r="DL55">
        <v>443.3</v>
      </c>
      <c r="DM55">
        <v>342.9</v>
      </c>
      <c r="DN55">
        <v>173.9</v>
      </c>
      <c r="DO55">
        <v>235.2</v>
      </c>
      <c r="DP55">
        <v>347.6</v>
      </c>
      <c r="DQ55">
        <v>321.60000000000002</v>
      </c>
      <c r="DR55">
        <v>355.9</v>
      </c>
      <c r="DS55">
        <v>412.3</v>
      </c>
      <c r="DT55">
        <v>357.1</v>
      </c>
      <c r="DU55">
        <v>476.6</v>
      </c>
      <c r="DV55">
        <v>226.4</v>
      </c>
      <c r="DW55">
        <v>1497.7</v>
      </c>
      <c r="DX55">
        <v>1029.4000000000001</v>
      </c>
      <c r="DY55">
        <v>681.7</v>
      </c>
    </row>
    <row r="56" spans="1:130" x14ac:dyDescent="0.25">
      <c r="A56" t="s">
        <v>107</v>
      </c>
      <c r="B56" t="s">
        <v>108</v>
      </c>
      <c r="C56">
        <v>-13.9</v>
      </c>
      <c r="D56">
        <v>-19.2</v>
      </c>
      <c r="E56">
        <v>-15.7</v>
      </c>
      <c r="F56">
        <v>-16.2</v>
      </c>
      <c r="G56">
        <v>-18.3</v>
      </c>
      <c r="H56">
        <v>-25.5</v>
      </c>
      <c r="I56">
        <v>-26.1</v>
      </c>
      <c r="J56">
        <v>-18.8</v>
      </c>
      <c r="K56">
        <v>-33.700000000000003</v>
      </c>
      <c r="L56">
        <v>-18.899999999999999</v>
      </c>
      <c r="M56">
        <v>-0.4</v>
      </c>
      <c r="N56">
        <v>-12.3</v>
      </c>
      <c r="O56">
        <v>-3.6</v>
      </c>
      <c r="P56">
        <v>2</v>
      </c>
      <c r="Q56">
        <v>-30.2</v>
      </c>
      <c r="R56">
        <v>-19.8</v>
      </c>
      <c r="S56">
        <v>11.4</v>
      </c>
      <c r="T56">
        <v>8.6</v>
      </c>
      <c r="U56">
        <v>1.4</v>
      </c>
      <c r="V56">
        <v>-1.7</v>
      </c>
      <c r="W56">
        <v>2.2000000000000002</v>
      </c>
      <c r="X56">
        <v>-10.6</v>
      </c>
      <c r="Y56">
        <v>-3.4</v>
      </c>
      <c r="Z56">
        <v>0.4</v>
      </c>
      <c r="AA56">
        <v>-6.1</v>
      </c>
      <c r="AB56">
        <v>-6.3</v>
      </c>
      <c r="AC56">
        <v>0.4</v>
      </c>
      <c r="AD56">
        <v>-4.0999999999999996</v>
      </c>
      <c r="AE56">
        <v>-8.3000000000000007</v>
      </c>
      <c r="AF56">
        <v>-10.199999999999999</v>
      </c>
      <c r="AG56">
        <v>-15.7</v>
      </c>
      <c r="AH56">
        <v>-15.6</v>
      </c>
      <c r="AI56">
        <v>-32.5</v>
      </c>
      <c r="AJ56">
        <v>-28.2</v>
      </c>
      <c r="AK56">
        <v>-9.8000000000000007</v>
      </c>
      <c r="AL56">
        <v>-2.6</v>
      </c>
      <c r="AM56">
        <v>2.1</v>
      </c>
      <c r="AN56">
        <v>-1.7</v>
      </c>
      <c r="AO56">
        <v>4.7</v>
      </c>
      <c r="AP56">
        <v>7.1</v>
      </c>
      <c r="AQ56">
        <v>18.5</v>
      </c>
      <c r="AR56">
        <v>15.7</v>
      </c>
      <c r="AS56">
        <v>15.1</v>
      </c>
      <c r="AT56">
        <v>7</v>
      </c>
      <c r="AU56">
        <v>14.4</v>
      </c>
      <c r="AV56">
        <v>15.4</v>
      </c>
      <c r="AW56">
        <v>19.100000000000001</v>
      </c>
      <c r="AX56">
        <v>14.1</v>
      </c>
      <c r="AY56">
        <v>24.2</v>
      </c>
      <c r="AZ56">
        <v>3.8</v>
      </c>
      <c r="BA56">
        <v>-14.5</v>
      </c>
      <c r="BB56">
        <v>-29.3</v>
      </c>
      <c r="BC56">
        <v>-25.2</v>
      </c>
      <c r="BD56">
        <v>-21</v>
      </c>
      <c r="BE56">
        <v>-9.1</v>
      </c>
      <c r="BF56">
        <v>-11.9</v>
      </c>
      <c r="BG56">
        <v>-18.399999999999999</v>
      </c>
      <c r="BH56">
        <v>-1.1000000000000001</v>
      </c>
      <c r="BI56">
        <v>16.8</v>
      </c>
      <c r="BJ56">
        <v>34.799999999999997</v>
      </c>
      <c r="BK56">
        <v>45.4</v>
      </c>
      <c r="BL56">
        <v>14.1</v>
      </c>
      <c r="BM56">
        <v>-11.3</v>
      </c>
      <c r="BN56">
        <v>-12.8</v>
      </c>
      <c r="BO56">
        <v>-21.3</v>
      </c>
      <c r="BP56">
        <v>-2.9</v>
      </c>
      <c r="BQ56">
        <v>-11.1</v>
      </c>
      <c r="BR56">
        <v>-22.5</v>
      </c>
      <c r="BS56">
        <v>-24</v>
      </c>
      <c r="BT56">
        <v>-45.3</v>
      </c>
      <c r="BU56">
        <v>-40.9</v>
      </c>
      <c r="BV56">
        <v>-50.6</v>
      </c>
      <c r="BW56">
        <v>-40.799999999999997</v>
      </c>
      <c r="BX56">
        <v>-25.2</v>
      </c>
      <c r="BY56">
        <v>-39</v>
      </c>
      <c r="BZ56">
        <v>-39.1</v>
      </c>
      <c r="CA56">
        <v>-29.3</v>
      </c>
      <c r="CB56">
        <v>-54.2</v>
      </c>
      <c r="CC56">
        <v>-36.9</v>
      </c>
      <c r="CD56">
        <v>-7.4</v>
      </c>
      <c r="CE56">
        <v>-45.4</v>
      </c>
      <c r="CF56">
        <v>-45.6</v>
      </c>
      <c r="CG56">
        <v>-19.600000000000001</v>
      </c>
      <c r="CH56">
        <v>-63.9</v>
      </c>
      <c r="CI56">
        <v>-120.7</v>
      </c>
      <c r="CJ56">
        <v>-151.6</v>
      </c>
      <c r="CK56">
        <v>-60.4</v>
      </c>
      <c r="CL56">
        <v>193.3</v>
      </c>
      <c r="CM56">
        <v>92</v>
      </c>
      <c r="CN56">
        <v>7.3</v>
      </c>
      <c r="CO56">
        <v>-20.5</v>
      </c>
      <c r="CP56">
        <v>-68.3</v>
      </c>
      <c r="CQ56">
        <v>-47.1</v>
      </c>
      <c r="CR56">
        <v>-36.4</v>
      </c>
      <c r="CS56">
        <v>-18.100000000000001</v>
      </c>
      <c r="CT56">
        <v>-88.9</v>
      </c>
      <c r="CU56">
        <v>-141.6</v>
      </c>
      <c r="CV56">
        <v>-83</v>
      </c>
      <c r="CW56">
        <v>-35.700000000000003</v>
      </c>
      <c r="CX56">
        <v>-11.8</v>
      </c>
      <c r="CY56">
        <v>-31.3</v>
      </c>
      <c r="CZ56">
        <v>18.3</v>
      </c>
      <c r="DA56">
        <v>-24.9</v>
      </c>
      <c r="DB56">
        <v>-7.9</v>
      </c>
      <c r="DC56">
        <v>18.2</v>
      </c>
      <c r="DD56">
        <v>40.9</v>
      </c>
      <c r="DE56">
        <v>5.2</v>
      </c>
      <c r="DF56">
        <v>-6.8</v>
      </c>
      <c r="DG56">
        <v>-44.4</v>
      </c>
      <c r="DH56">
        <v>-6.8</v>
      </c>
      <c r="DI56">
        <v>20.9</v>
      </c>
      <c r="DJ56">
        <v>44.5</v>
      </c>
      <c r="DK56">
        <v>81</v>
      </c>
      <c r="DL56">
        <v>16.3</v>
      </c>
      <c r="DM56">
        <v>55.2</v>
      </c>
      <c r="DN56">
        <v>58.8</v>
      </c>
      <c r="DO56">
        <v>63.4</v>
      </c>
      <c r="DP56">
        <v>-32.4</v>
      </c>
      <c r="DQ56">
        <v>-5.2</v>
      </c>
      <c r="DR56">
        <v>-29.9</v>
      </c>
      <c r="DS56">
        <v>-63.8</v>
      </c>
      <c r="DT56">
        <v>-13</v>
      </c>
      <c r="DU56">
        <v>-30.8</v>
      </c>
      <c r="DV56">
        <v>-74.400000000000006</v>
      </c>
      <c r="DW56">
        <v>-74.099999999999994</v>
      </c>
      <c r="DX56">
        <v>-89.9</v>
      </c>
      <c r="DY56">
        <v>-34.4</v>
      </c>
    </row>
    <row r="57" spans="1:130" x14ac:dyDescent="0.25">
      <c r="A57" t="s">
        <v>109</v>
      </c>
      <c r="B57" t="s">
        <v>110</v>
      </c>
      <c r="C57">
        <v>50.4</v>
      </c>
      <c r="D57">
        <v>51.6</v>
      </c>
      <c r="E57">
        <v>52.1</v>
      </c>
      <c r="F57">
        <v>51.7</v>
      </c>
      <c r="G57">
        <v>50.3</v>
      </c>
      <c r="H57">
        <v>48.9</v>
      </c>
      <c r="I57">
        <v>47.6</v>
      </c>
      <c r="J57">
        <v>46.3</v>
      </c>
      <c r="K57">
        <v>45.2</v>
      </c>
      <c r="L57">
        <v>43.1</v>
      </c>
      <c r="M57">
        <v>40.200000000000003</v>
      </c>
      <c r="N57">
        <v>36.5</v>
      </c>
      <c r="O57">
        <v>31.8</v>
      </c>
      <c r="P57">
        <v>27.9</v>
      </c>
      <c r="Q57">
        <v>24.6</v>
      </c>
      <c r="R57">
        <v>22</v>
      </c>
      <c r="S57">
        <v>20.100000000000001</v>
      </c>
      <c r="T57">
        <v>18.600000000000001</v>
      </c>
      <c r="U57">
        <v>17.600000000000001</v>
      </c>
      <c r="V57">
        <v>17.100000000000001</v>
      </c>
      <c r="W57">
        <v>17</v>
      </c>
      <c r="X57">
        <v>17.100000000000001</v>
      </c>
      <c r="Y57">
        <v>17.5</v>
      </c>
      <c r="Z57">
        <v>18.100000000000001</v>
      </c>
      <c r="AA57">
        <v>19</v>
      </c>
      <c r="AB57">
        <v>20.8</v>
      </c>
      <c r="AC57">
        <v>23.5</v>
      </c>
      <c r="AD57">
        <v>27.2</v>
      </c>
      <c r="AE57">
        <v>31.7</v>
      </c>
      <c r="AF57">
        <v>35</v>
      </c>
      <c r="AG57">
        <v>37.200000000000003</v>
      </c>
      <c r="AH57">
        <v>38.200000000000003</v>
      </c>
      <c r="AI57">
        <v>37.9</v>
      </c>
      <c r="AJ57">
        <v>38.4</v>
      </c>
      <c r="AK57">
        <v>39.4</v>
      </c>
      <c r="AL57">
        <v>41.2</v>
      </c>
      <c r="AM57">
        <v>43.5</v>
      </c>
      <c r="AN57">
        <v>46.1</v>
      </c>
      <c r="AO57">
        <v>49</v>
      </c>
      <c r="AP57">
        <v>52.1</v>
      </c>
      <c r="AQ57">
        <v>55.6</v>
      </c>
      <c r="AR57">
        <v>58.2</v>
      </c>
      <c r="AS57">
        <v>60.1</v>
      </c>
      <c r="AT57">
        <v>61.2</v>
      </c>
      <c r="AU57">
        <v>61.5</v>
      </c>
      <c r="AV57">
        <v>62.9</v>
      </c>
      <c r="AW57">
        <v>65.3</v>
      </c>
      <c r="AX57">
        <v>68.8</v>
      </c>
      <c r="AY57">
        <v>73.400000000000006</v>
      </c>
      <c r="AZ57">
        <v>75</v>
      </c>
      <c r="BA57">
        <v>73.8</v>
      </c>
      <c r="BB57">
        <v>69.8</v>
      </c>
      <c r="BC57">
        <v>62.9</v>
      </c>
      <c r="BD57">
        <v>57.7</v>
      </c>
      <c r="BE57">
        <v>54.2</v>
      </c>
      <c r="BF57">
        <v>52.5</v>
      </c>
      <c r="BG57">
        <v>48.9</v>
      </c>
      <c r="BH57">
        <v>44.7</v>
      </c>
      <c r="BI57">
        <v>61.5</v>
      </c>
      <c r="BJ57">
        <v>91.4</v>
      </c>
      <c r="BK57">
        <v>121.6</v>
      </c>
      <c r="BL57">
        <v>119.3</v>
      </c>
      <c r="BM57">
        <v>111.9</v>
      </c>
      <c r="BN57">
        <v>104.4</v>
      </c>
      <c r="BO57">
        <v>88.5</v>
      </c>
      <c r="BP57">
        <v>107.9</v>
      </c>
      <c r="BQ57">
        <v>105.3</v>
      </c>
      <c r="BR57">
        <v>100.8</v>
      </c>
      <c r="BS57">
        <v>86.7</v>
      </c>
      <c r="BT57">
        <v>77.7</v>
      </c>
      <c r="BU57">
        <v>68.400000000000006</v>
      </c>
      <c r="BV57">
        <v>54.5</v>
      </c>
      <c r="BW57">
        <v>-121.5</v>
      </c>
      <c r="BX57">
        <v>-134.4</v>
      </c>
      <c r="BY57">
        <v>-145.19999999999999</v>
      </c>
      <c r="BZ57">
        <v>-161</v>
      </c>
      <c r="CA57">
        <v>-150.4</v>
      </c>
      <c r="CB57">
        <v>-160.5</v>
      </c>
      <c r="CC57">
        <v>-170.5</v>
      </c>
      <c r="CD57">
        <v>-182.4</v>
      </c>
      <c r="CE57">
        <v>-170.4</v>
      </c>
      <c r="CF57">
        <v>-175.6</v>
      </c>
      <c r="CG57">
        <v>-176.8</v>
      </c>
      <c r="CH57">
        <v>-177.8</v>
      </c>
      <c r="CI57">
        <v>-49.7</v>
      </c>
      <c r="CJ57">
        <v>-54.3</v>
      </c>
      <c r="CK57">
        <v>-63.8</v>
      </c>
      <c r="CL57">
        <v>-66.8</v>
      </c>
      <c r="CM57">
        <v>-91.6</v>
      </c>
      <c r="CN57">
        <v>-80.5</v>
      </c>
      <c r="CO57">
        <v>-76.400000000000006</v>
      </c>
      <c r="CP57">
        <v>-84.8</v>
      </c>
      <c r="CQ57">
        <v>-97.3</v>
      </c>
      <c r="CR57">
        <v>-102.2</v>
      </c>
      <c r="CS57">
        <v>-58.5</v>
      </c>
      <c r="CT57">
        <v>27.2</v>
      </c>
      <c r="CU57">
        <v>62.6</v>
      </c>
      <c r="CV57">
        <v>60.5</v>
      </c>
      <c r="CW57">
        <v>58.3</v>
      </c>
      <c r="CX57">
        <v>56.7</v>
      </c>
      <c r="CY57">
        <v>-143.1</v>
      </c>
      <c r="CZ57">
        <v>-147.30000000000001</v>
      </c>
      <c r="DA57">
        <v>-149.69999999999999</v>
      </c>
      <c r="DB57">
        <v>-148.80000000000001</v>
      </c>
      <c r="DC57">
        <v>-161.9</v>
      </c>
      <c r="DD57">
        <v>-155.4</v>
      </c>
      <c r="DE57">
        <v>-151.6</v>
      </c>
      <c r="DF57">
        <v>-152</v>
      </c>
      <c r="DG57">
        <v>-145.30000000000001</v>
      </c>
      <c r="DH57">
        <v>-147.30000000000001</v>
      </c>
      <c r="DI57">
        <v>-148.4</v>
      </c>
      <c r="DJ57">
        <v>-148</v>
      </c>
      <c r="DK57">
        <v>-141.19999999999999</v>
      </c>
      <c r="DL57">
        <v>-136.6</v>
      </c>
      <c r="DM57">
        <v>-128.30000000000001</v>
      </c>
      <c r="DN57">
        <v>-112.9</v>
      </c>
      <c r="DO57">
        <v>-106</v>
      </c>
      <c r="DP57">
        <v>-96.7</v>
      </c>
      <c r="DQ57">
        <v>-87.7</v>
      </c>
      <c r="DR57">
        <v>-84.5</v>
      </c>
      <c r="DS57">
        <v>-92.1</v>
      </c>
      <c r="DT57">
        <v>-97.9</v>
      </c>
      <c r="DU57">
        <v>-98.8</v>
      </c>
      <c r="DV57">
        <v>140.4</v>
      </c>
      <c r="DW57">
        <v>140.4</v>
      </c>
      <c r="DX57">
        <v>135.1</v>
      </c>
      <c r="DY57">
        <v>131</v>
      </c>
    </row>
    <row r="58" spans="1:130" x14ac:dyDescent="0.25">
      <c r="A58" t="s">
        <v>1</v>
      </c>
      <c r="B58" s="2" t="s">
        <v>111</v>
      </c>
      <c r="C58" t="s">
        <v>1</v>
      </c>
      <c r="D58" t="s">
        <v>1</v>
      </c>
      <c r="E58" t="s">
        <v>1</v>
      </c>
      <c r="F58" t="s">
        <v>1</v>
      </c>
      <c r="G58" t="s">
        <v>1</v>
      </c>
      <c r="H58" t="s">
        <v>1</v>
      </c>
      <c r="I58" t="s">
        <v>1</v>
      </c>
      <c r="J58" t="s">
        <v>1</v>
      </c>
      <c r="K58" t="s">
        <v>1</v>
      </c>
      <c r="L58" t="s">
        <v>1</v>
      </c>
      <c r="M58" t="s">
        <v>1</v>
      </c>
      <c r="N58" t="s">
        <v>1</v>
      </c>
      <c r="O58" t="s">
        <v>1</v>
      </c>
      <c r="P58" t="s">
        <v>1</v>
      </c>
      <c r="Q58" t="s">
        <v>1</v>
      </c>
      <c r="R58" t="s">
        <v>1</v>
      </c>
      <c r="S58" t="s">
        <v>1</v>
      </c>
      <c r="T58" t="s">
        <v>1</v>
      </c>
      <c r="U58" t="s">
        <v>1</v>
      </c>
      <c r="V58" t="s">
        <v>1</v>
      </c>
      <c r="W58" t="s">
        <v>1</v>
      </c>
      <c r="X58" t="s">
        <v>1</v>
      </c>
      <c r="Y58" t="s">
        <v>1</v>
      </c>
      <c r="Z58" t="s">
        <v>1</v>
      </c>
      <c r="AA58" t="s">
        <v>1</v>
      </c>
      <c r="AB58" t="s">
        <v>1</v>
      </c>
      <c r="AC58" t="s">
        <v>1</v>
      </c>
      <c r="AD58" t="s">
        <v>1</v>
      </c>
      <c r="AE58" t="s">
        <v>1</v>
      </c>
      <c r="AF58" t="s">
        <v>1</v>
      </c>
      <c r="AG58" t="s">
        <v>1</v>
      </c>
      <c r="AH58" t="s">
        <v>1</v>
      </c>
      <c r="AI58" t="s">
        <v>1</v>
      </c>
      <c r="AJ58" t="s">
        <v>1</v>
      </c>
      <c r="AK58" t="s">
        <v>1</v>
      </c>
      <c r="AL58" t="s">
        <v>1</v>
      </c>
      <c r="AM58" t="s">
        <v>1</v>
      </c>
      <c r="AN58" t="s">
        <v>1</v>
      </c>
      <c r="AO58" t="s">
        <v>1</v>
      </c>
      <c r="AP58" t="s">
        <v>1</v>
      </c>
      <c r="AQ58" t="s">
        <v>1</v>
      </c>
      <c r="AR58" t="s">
        <v>1</v>
      </c>
      <c r="AS58" t="s">
        <v>1</v>
      </c>
      <c r="AT58" t="s">
        <v>1</v>
      </c>
      <c r="AU58" t="s">
        <v>1</v>
      </c>
      <c r="AV58" t="s">
        <v>1</v>
      </c>
      <c r="AW58" t="s">
        <v>1</v>
      </c>
      <c r="AX58" t="s">
        <v>1</v>
      </c>
      <c r="AY58" t="s">
        <v>1</v>
      </c>
      <c r="AZ58" t="s">
        <v>1</v>
      </c>
      <c r="BA58" t="s">
        <v>1</v>
      </c>
      <c r="BB58" t="s">
        <v>1</v>
      </c>
      <c r="BC58" t="s">
        <v>1</v>
      </c>
      <c r="BD58" t="s">
        <v>1</v>
      </c>
      <c r="BE58" t="s">
        <v>1</v>
      </c>
      <c r="BF58" t="s">
        <v>1</v>
      </c>
      <c r="BG58" t="s">
        <v>1</v>
      </c>
      <c r="BH58" t="s">
        <v>1</v>
      </c>
      <c r="BI58" t="s">
        <v>1</v>
      </c>
      <c r="BJ58" t="s">
        <v>1</v>
      </c>
      <c r="BK58" t="s">
        <v>1</v>
      </c>
      <c r="BL58" t="s">
        <v>1</v>
      </c>
      <c r="BM58" t="s">
        <v>1</v>
      </c>
      <c r="BN58" t="s">
        <v>1</v>
      </c>
      <c r="BO58" t="s">
        <v>1</v>
      </c>
      <c r="BP58" t="s">
        <v>1</v>
      </c>
      <c r="BQ58" t="s">
        <v>1</v>
      </c>
      <c r="BR58" t="s">
        <v>1</v>
      </c>
      <c r="BS58" t="s">
        <v>1</v>
      </c>
      <c r="BT58" t="s">
        <v>1</v>
      </c>
      <c r="BU58" t="s">
        <v>1</v>
      </c>
      <c r="BV58" t="s">
        <v>1</v>
      </c>
      <c r="BW58" t="s">
        <v>1</v>
      </c>
      <c r="BX58" t="s">
        <v>1</v>
      </c>
      <c r="BY58" t="s">
        <v>1</v>
      </c>
      <c r="BZ58" t="s">
        <v>1</v>
      </c>
      <c r="CA58" t="s">
        <v>1</v>
      </c>
      <c r="CB58" t="s">
        <v>1</v>
      </c>
      <c r="CC58" t="s">
        <v>1</v>
      </c>
      <c r="CD58" t="s">
        <v>1</v>
      </c>
      <c r="CE58" t="s">
        <v>1</v>
      </c>
      <c r="CF58" t="s">
        <v>1</v>
      </c>
      <c r="CG58" t="s">
        <v>1</v>
      </c>
      <c r="CH58" t="s">
        <v>1</v>
      </c>
      <c r="CI58" t="s">
        <v>1</v>
      </c>
      <c r="CJ58" t="s">
        <v>1</v>
      </c>
      <c r="CK58" t="s">
        <v>1</v>
      </c>
      <c r="CL58" t="s">
        <v>1</v>
      </c>
      <c r="CM58" t="s">
        <v>1</v>
      </c>
      <c r="CN58" t="s">
        <v>1</v>
      </c>
      <c r="CO58" t="s">
        <v>1</v>
      </c>
      <c r="CP58" t="s">
        <v>1</v>
      </c>
      <c r="CQ58" t="s">
        <v>1</v>
      </c>
      <c r="CR58" t="s">
        <v>1</v>
      </c>
      <c r="CS58" t="s">
        <v>1</v>
      </c>
      <c r="CT58" t="s">
        <v>1</v>
      </c>
      <c r="CU58" t="s">
        <v>1</v>
      </c>
      <c r="CV58" t="s">
        <v>1</v>
      </c>
      <c r="CW58" t="s">
        <v>1</v>
      </c>
      <c r="CX58" t="s">
        <v>1</v>
      </c>
      <c r="CY58" t="s">
        <v>1</v>
      </c>
      <c r="CZ58" t="s">
        <v>1</v>
      </c>
      <c r="DA58" t="s">
        <v>1</v>
      </c>
      <c r="DB58" t="s">
        <v>1</v>
      </c>
      <c r="DC58" t="s">
        <v>1</v>
      </c>
      <c r="DD58" t="s">
        <v>1</v>
      </c>
      <c r="DE58" t="s">
        <v>1</v>
      </c>
      <c r="DF58" t="s">
        <v>1</v>
      </c>
      <c r="DG58" t="s">
        <v>1</v>
      </c>
      <c r="DH58" t="s">
        <v>1</v>
      </c>
      <c r="DI58" t="s">
        <v>1</v>
      </c>
      <c r="DJ58" t="s">
        <v>1</v>
      </c>
      <c r="DK58" t="s">
        <v>1</v>
      </c>
      <c r="DL58" t="s">
        <v>1</v>
      </c>
      <c r="DM58" t="s">
        <v>1</v>
      </c>
      <c r="DN58" t="s">
        <v>1</v>
      </c>
      <c r="DO58" t="s">
        <v>1</v>
      </c>
      <c r="DP58" t="s">
        <v>1</v>
      </c>
      <c r="DQ58" t="s">
        <v>1</v>
      </c>
      <c r="DR58" t="s">
        <v>1</v>
      </c>
      <c r="DS58" t="s">
        <v>1</v>
      </c>
      <c r="DT58" t="s">
        <v>1</v>
      </c>
      <c r="DU58" t="s">
        <v>1</v>
      </c>
      <c r="DV58" t="s">
        <v>1</v>
      </c>
      <c r="DW58" t="s">
        <v>1</v>
      </c>
      <c r="DX58" t="s">
        <v>1</v>
      </c>
      <c r="DY58" t="s">
        <v>1</v>
      </c>
    </row>
    <row r="59" spans="1:130" x14ac:dyDescent="0.25">
      <c r="A59" t="s">
        <v>112</v>
      </c>
      <c r="B59" t="s">
        <v>102</v>
      </c>
      <c r="C59">
        <v>196.1</v>
      </c>
      <c r="D59">
        <v>221.7</v>
      </c>
      <c r="E59">
        <v>237.5</v>
      </c>
      <c r="F59">
        <v>234.7</v>
      </c>
      <c r="G59">
        <v>250.7</v>
      </c>
      <c r="H59">
        <v>260.8</v>
      </c>
      <c r="I59">
        <v>265.2</v>
      </c>
      <c r="J59">
        <v>281.2</v>
      </c>
      <c r="K59">
        <v>270.89999999999998</v>
      </c>
      <c r="L59">
        <v>249.5</v>
      </c>
      <c r="M59">
        <v>229.6</v>
      </c>
      <c r="N59">
        <v>225.9</v>
      </c>
      <c r="O59">
        <v>228.1</v>
      </c>
      <c r="P59">
        <v>238.7</v>
      </c>
      <c r="Q59">
        <v>249.8</v>
      </c>
      <c r="R59">
        <v>236.8</v>
      </c>
      <c r="S59">
        <v>225.6</v>
      </c>
      <c r="T59">
        <v>231.2</v>
      </c>
      <c r="U59">
        <v>237.6</v>
      </c>
      <c r="V59">
        <v>235.3</v>
      </c>
      <c r="W59">
        <v>240.7</v>
      </c>
      <c r="X59">
        <v>262.39999999999998</v>
      </c>
      <c r="Y59">
        <v>250.9</v>
      </c>
      <c r="Z59">
        <v>274.2</v>
      </c>
      <c r="AA59">
        <v>274.8</v>
      </c>
      <c r="AB59">
        <v>307.60000000000002</v>
      </c>
      <c r="AC59">
        <v>304.7</v>
      </c>
      <c r="AD59">
        <v>349.3</v>
      </c>
      <c r="AE59">
        <v>361</v>
      </c>
      <c r="AF59">
        <v>384.9</v>
      </c>
      <c r="AG59">
        <v>408.2</v>
      </c>
      <c r="AH59">
        <v>437.4</v>
      </c>
      <c r="AI59">
        <v>441.3</v>
      </c>
      <c r="AJ59">
        <v>444.4</v>
      </c>
      <c r="AK59">
        <v>462.2</v>
      </c>
      <c r="AL59">
        <v>460.2</v>
      </c>
      <c r="AM59">
        <v>475.5</v>
      </c>
      <c r="AN59">
        <v>489.1</v>
      </c>
      <c r="AO59">
        <v>488.2</v>
      </c>
      <c r="AP59">
        <v>502.9</v>
      </c>
      <c r="AQ59">
        <v>504.4</v>
      </c>
      <c r="AR59">
        <v>514.20000000000005</v>
      </c>
      <c r="AS59">
        <v>548.6</v>
      </c>
      <c r="AT59">
        <v>541.1</v>
      </c>
      <c r="AU59">
        <v>483</v>
      </c>
      <c r="AV59">
        <v>487.2</v>
      </c>
      <c r="AW59">
        <v>500.9</v>
      </c>
      <c r="AX59">
        <v>474.5</v>
      </c>
      <c r="AY59">
        <v>482.7</v>
      </c>
      <c r="AZ59">
        <v>498.8</v>
      </c>
      <c r="BA59">
        <v>486</v>
      </c>
      <c r="BB59">
        <v>490.6</v>
      </c>
      <c r="BC59">
        <v>483.1</v>
      </c>
      <c r="BD59">
        <v>478.7</v>
      </c>
      <c r="BE59">
        <v>442.7</v>
      </c>
      <c r="BF59">
        <v>400.3</v>
      </c>
      <c r="BG59">
        <v>380.1</v>
      </c>
      <c r="BH59">
        <v>373.6</v>
      </c>
      <c r="BI59">
        <v>326</v>
      </c>
      <c r="BJ59">
        <v>221.4</v>
      </c>
      <c r="BK59">
        <v>276.39999999999998</v>
      </c>
      <c r="BL59">
        <v>338.9</v>
      </c>
      <c r="BM59">
        <v>390.5</v>
      </c>
      <c r="BN59">
        <v>459.9</v>
      </c>
      <c r="BO59">
        <v>482.3</v>
      </c>
      <c r="BP59">
        <v>472.1</v>
      </c>
      <c r="BQ59">
        <v>518.5</v>
      </c>
      <c r="BR59">
        <v>560.79999999999995</v>
      </c>
      <c r="BS59">
        <v>641.6</v>
      </c>
      <c r="BT59">
        <v>713.5</v>
      </c>
      <c r="BU59">
        <v>750.8</v>
      </c>
      <c r="BV59">
        <v>760.3</v>
      </c>
      <c r="BW59">
        <v>963.6</v>
      </c>
      <c r="BX59">
        <v>1016.1</v>
      </c>
      <c r="BY59">
        <v>998.9</v>
      </c>
      <c r="BZ59">
        <v>1141.2</v>
      </c>
      <c r="CA59">
        <v>1152</v>
      </c>
      <c r="CB59">
        <v>1180.8</v>
      </c>
      <c r="CC59">
        <v>1260.2</v>
      </c>
      <c r="CD59">
        <v>1172.3</v>
      </c>
      <c r="CE59">
        <v>1153.9000000000001</v>
      </c>
      <c r="CF59">
        <v>1173.8</v>
      </c>
      <c r="CG59">
        <v>1042.0999999999999</v>
      </c>
      <c r="CH59">
        <v>1086.0999999999999</v>
      </c>
      <c r="CI59">
        <v>953.9</v>
      </c>
      <c r="CJ59">
        <v>982.4</v>
      </c>
      <c r="CK59">
        <v>1018.8</v>
      </c>
      <c r="CL59">
        <v>623</v>
      </c>
      <c r="CM59">
        <v>661.2</v>
      </c>
      <c r="CN59">
        <v>678.7</v>
      </c>
      <c r="CO59">
        <v>754.1</v>
      </c>
      <c r="CP59">
        <v>930.2</v>
      </c>
      <c r="CQ59">
        <v>1010.9</v>
      </c>
      <c r="CR59">
        <v>1031.4000000000001</v>
      </c>
      <c r="CS59">
        <v>1088.2</v>
      </c>
      <c r="CT59">
        <v>1039</v>
      </c>
      <c r="CU59">
        <v>978.2</v>
      </c>
      <c r="CV59">
        <v>1055.4000000000001</v>
      </c>
      <c r="CW59">
        <v>1031.7</v>
      </c>
      <c r="CX59">
        <v>1043.8</v>
      </c>
      <c r="CY59">
        <v>1278.2</v>
      </c>
      <c r="CZ59">
        <v>1261.9000000000001</v>
      </c>
      <c r="DA59">
        <v>1258.3</v>
      </c>
      <c r="DB59">
        <v>1275.0999999999999</v>
      </c>
      <c r="DC59">
        <v>1335.6</v>
      </c>
      <c r="DD59">
        <v>1313.6</v>
      </c>
      <c r="DE59">
        <v>1313.5</v>
      </c>
      <c r="DF59">
        <v>1325.1</v>
      </c>
      <c r="DG59">
        <v>1284.2</v>
      </c>
      <c r="DH59">
        <v>1356.7</v>
      </c>
      <c r="DI59">
        <v>1438.7</v>
      </c>
      <c r="DJ59">
        <v>1418.6</v>
      </c>
      <c r="DK59">
        <v>1313.6</v>
      </c>
      <c r="DL59">
        <v>1338.3</v>
      </c>
      <c r="DM59">
        <v>1339.9</v>
      </c>
      <c r="DN59">
        <v>1184.5999999999999</v>
      </c>
      <c r="DO59">
        <v>1270.8</v>
      </c>
      <c r="DP59">
        <v>1274.3</v>
      </c>
      <c r="DQ59">
        <v>1241.7</v>
      </c>
      <c r="DR59">
        <v>1230.5</v>
      </c>
      <c r="DS59">
        <v>1315.4</v>
      </c>
      <c r="DT59">
        <v>1312.4</v>
      </c>
      <c r="DU59">
        <v>1281.8</v>
      </c>
      <c r="DV59">
        <v>1147.9000000000001</v>
      </c>
      <c r="DW59">
        <v>1179.9000000000001</v>
      </c>
      <c r="DX59">
        <v>1253.5</v>
      </c>
      <c r="DY59">
        <v>1284.2</v>
      </c>
      <c r="DZ59" s="3">
        <f>DY59/C59</f>
        <v>6.5486996430392663</v>
      </c>
    </row>
    <row r="60" spans="1:130" x14ac:dyDescent="0.25">
      <c r="A60" t="s">
        <v>113</v>
      </c>
      <c r="B60" t="s">
        <v>104</v>
      </c>
      <c r="C60">
        <v>110.4</v>
      </c>
      <c r="D60">
        <v>125.3</v>
      </c>
      <c r="E60">
        <v>138</v>
      </c>
      <c r="F60">
        <v>139.19999999999999</v>
      </c>
      <c r="G60">
        <v>152.69999999999999</v>
      </c>
      <c r="H60">
        <v>158.1</v>
      </c>
      <c r="I60">
        <v>160.6</v>
      </c>
      <c r="J60">
        <v>170.6</v>
      </c>
      <c r="K60">
        <v>158.19999999999999</v>
      </c>
      <c r="L60">
        <v>147.6</v>
      </c>
      <c r="M60">
        <v>135.19999999999999</v>
      </c>
      <c r="N60">
        <v>130.1</v>
      </c>
      <c r="O60">
        <v>133.6</v>
      </c>
      <c r="P60">
        <v>139.4</v>
      </c>
      <c r="Q60">
        <v>147.80000000000001</v>
      </c>
      <c r="R60">
        <v>138.9</v>
      </c>
      <c r="S60">
        <v>130.1</v>
      </c>
      <c r="T60">
        <v>143.80000000000001</v>
      </c>
      <c r="U60">
        <v>152.19999999999999</v>
      </c>
      <c r="V60">
        <v>149.19999999999999</v>
      </c>
      <c r="W60">
        <v>152</v>
      </c>
      <c r="X60">
        <v>167.4</v>
      </c>
      <c r="Y60">
        <v>156.4</v>
      </c>
      <c r="Z60">
        <v>174.7</v>
      </c>
      <c r="AA60">
        <v>177.4</v>
      </c>
      <c r="AB60">
        <v>196.6</v>
      </c>
      <c r="AC60">
        <v>203.8</v>
      </c>
      <c r="AD60">
        <v>226.4</v>
      </c>
      <c r="AE60">
        <v>244</v>
      </c>
      <c r="AF60">
        <v>260.2</v>
      </c>
      <c r="AG60">
        <v>270.2</v>
      </c>
      <c r="AH60">
        <v>287.7</v>
      </c>
      <c r="AI60">
        <v>300.3</v>
      </c>
      <c r="AJ60">
        <v>308</v>
      </c>
      <c r="AK60">
        <v>319.39999999999998</v>
      </c>
      <c r="AL60">
        <v>319.10000000000002</v>
      </c>
      <c r="AM60">
        <v>329.7</v>
      </c>
      <c r="AN60">
        <v>334.9</v>
      </c>
      <c r="AO60">
        <v>334.2</v>
      </c>
      <c r="AP60">
        <v>345.2</v>
      </c>
      <c r="AQ60">
        <v>350.5</v>
      </c>
      <c r="AR60">
        <v>356.5</v>
      </c>
      <c r="AS60">
        <v>378.4</v>
      </c>
      <c r="AT60">
        <v>377.6</v>
      </c>
      <c r="AU60">
        <v>321.7</v>
      </c>
      <c r="AV60">
        <v>328.5</v>
      </c>
      <c r="AW60">
        <v>339.1</v>
      </c>
      <c r="AX60">
        <v>321.60000000000002</v>
      </c>
      <c r="AY60">
        <v>317.39999999999998</v>
      </c>
      <c r="AZ60">
        <v>334.1</v>
      </c>
      <c r="BA60">
        <v>321.3</v>
      </c>
      <c r="BB60">
        <v>319.7</v>
      </c>
      <c r="BC60">
        <v>307</v>
      </c>
      <c r="BD60">
        <v>303.2</v>
      </c>
      <c r="BE60">
        <v>288.89999999999998</v>
      </c>
      <c r="BF60">
        <v>245.5</v>
      </c>
      <c r="BG60">
        <v>262.60000000000002</v>
      </c>
      <c r="BH60">
        <v>259.7</v>
      </c>
      <c r="BI60">
        <v>224.3</v>
      </c>
      <c r="BJ60">
        <v>129.69999999999999</v>
      </c>
      <c r="BK60">
        <v>192.9</v>
      </c>
      <c r="BL60">
        <v>251.8</v>
      </c>
      <c r="BM60">
        <v>298.8</v>
      </c>
      <c r="BN60">
        <v>358</v>
      </c>
      <c r="BO60">
        <v>363.9</v>
      </c>
      <c r="BP60">
        <v>355.8</v>
      </c>
      <c r="BQ60">
        <v>389.8</v>
      </c>
      <c r="BR60">
        <v>418.3</v>
      </c>
      <c r="BS60">
        <v>479.8</v>
      </c>
      <c r="BT60">
        <v>538.70000000000005</v>
      </c>
      <c r="BU60">
        <v>562.5</v>
      </c>
      <c r="BV60">
        <v>568.29999999999995</v>
      </c>
      <c r="BW60">
        <v>703.8</v>
      </c>
      <c r="BX60">
        <v>764.4</v>
      </c>
      <c r="BY60">
        <v>742.9</v>
      </c>
      <c r="BZ60">
        <v>858.3</v>
      </c>
      <c r="CA60">
        <v>861.8</v>
      </c>
      <c r="CB60">
        <v>882.7</v>
      </c>
      <c r="CC60">
        <v>949.5</v>
      </c>
      <c r="CD60">
        <v>886.1</v>
      </c>
      <c r="CE60">
        <v>857.4</v>
      </c>
      <c r="CF60">
        <v>880.9</v>
      </c>
      <c r="CG60">
        <v>775.2</v>
      </c>
      <c r="CH60">
        <v>831.8</v>
      </c>
      <c r="CI60">
        <v>711.6</v>
      </c>
      <c r="CJ60">
        <v>750.6</v>
      </c>
      <c r="CK60">
        <v>799</v>
      </c>
      <c r="CL60">
        <v>484.9</v>
      </c>
      <c r="CM60">
        <v>524.5</v>
      </c>
      <c r="CN60">
        <v>523.5</v>
      </c>
      <c r="CO60">
        <v>589.70000000000005</v>
      </c>
      <c r="CP60">
        <v>737.2</v>
      </c>
      <c r="CQ60">
        <v>818.8</v>
      </c>
      <c r="CR60">
        <v>834.9</v>
      </c>
      <c r="CS60">
        <v>879.1</v>
      </c>
      <c r="CT60">
        <v>820.7</v>
      </c>
      <c r="CU60">
        <v>765.7</v>
      </c>
      <c r="CV60">
        <v>843</v>
      </c>
      <c r="CW60">
        <v>840.5</v>
      </c>
      <c r="CX60">
        <v>822.7</v>
      </c>
      <c r="CY60">
        <v>1043.3</v>
      </c>
      <c r="CZ60">
        <v>1016.5</v>
      </c>
      <c r="DA60">
        <v>1007.5</v>
      </c>
      <c r="DB60">
        <v>1023.5</v>
      </c>
      <c r="DC60">
        <v>1071.0999999999999</v>
      </c>
      <c r="DD60">
        <v>1051.2</v>
      </c>
      <c r="DE60">
        <v>1051.8</v>
      </c>
      <c r="DF60">
        <v>1059.2</v>
      </c>
      <c r="DG60">
        <v>1006.2</v>
      </c>
      <c r="DH60">
        <v>1062.5</v>
      </c>
      <c r="DI60">
        <v>1143.2</v>
      </c>
      <c r="DJ60">
        <v>1122.2</v>
      </c>
      <c r="DK60">
        <v>1012.1</v>
      </c>
      <c r="DL60">
        <v>1040.7</v>
      </c>
      <c r="DM60">
        <v>1054.7</v>
      </c>
      <c r="DN60">
        <v>933.1</v>
      </c>
      <c r="DO60">
        <v>998.3</v>
      </c>
      <c r="DP60">
        <v>1003.1</v>
      </c>
      <c r="DQ60">
        <v>966.8</v>
      </c>
      <c r="DR60">
        <v>964</v>
      </c>
      <c r="DS60">
        <v>1061</v>
      </c>
      <c r="DT60">
        <v>1057.9000000000001</v>
      </c>
      <c r="DU60">
        <v>1026.4000000000001</v>
      </c>
      <c r="DV60">
        <v>924.2</v>
      </c>
      <c r="DW60">
        <v>1030.2</v>
      </c>
      <c r="DX60">
        <v>1085.9000000000001</v>
      </c>
      <c r="DY60">
        <v>1107.8</v>
      </c>
    </row>
    <row r="61" spans="1:130" x14ac:dyDescent="0.25">
      <c r="A61" t="s">
        <v>114</v>
      </c>
      <c r="B61" t="s">
        <v>108</v>
      </c>
      <c r="C61">
        <v>-13.9</v>
      </c>
      <c r="D61">
        <v>-19.2</v>
      </c>
      <c r="E61">
        <v>-15.7</v>
      </c>
      <c r="F61">
        <v>-16.2</v>
      </c>
      <c r="G61">
        <v>-18.3</v>
      </c>
      <c r="H61">
        <v>-25.5</v>
      </c>
      <c r="I61">
        <v>-26.1</v>
      </c>
      <c r="J61">
        <v>-18.8</v>
      </c>
      <c r="K61">
        <v>-33.700000000000003</v>
      </c>
      <c r="L61">
        <v>-18.899999999999999</v>
      </c>
      <c r="M61">
        <v>-0.4</v>
      </c>
      <c r="N61">
        <v>-12.3</v>
      </c>
      <c r="O61">
        <v>-3.6</v>
      </c>
      <c r="P61">
        <v>2</v>
      </c>
      <c r="Q61">
        <v>-30.2</v>
      </c>
      <c r="R61">
        <v>-19.8</v>
      </c>
      <c r="S61">
        <v>11.4</v>
      </c>
      <c r="T61">
        <v>8.6</v>
      </c>
      <c r="U61">
        <v>1.4</v>
      </c>
      <c r="V61">
        <v>-1.7</v>
      </c>
      <c r="W61">
        <v>2.2000000000000002</v>
      </c>
      <c r="X61">
        <v>-10.6</v>
      </c>
      <c r="Y61">
        <v>-3.4</v>
      </c>
      <c r="Z61">
        <v>0.4</v>
      </c>
      <c r="AA61">
        <v>-6.1</v>
      </c>
      <c r="AB61">
        <v>-6.3</v>
      </c>
      <c r="AC61">
        <v>0.4</v>
      </c>
      <c r="AD61">
        <v>-4.0999999999999996</v>
      </c>
      <c r="AE61">
        <v>-8.3000000000000007</v>
      </c>
      <c r="AF61">
        <v>-10.199999999999999</v>
      </c>
      <c r="AG61">
        <v>-15.7</v>
      </c>
      <c r="AH61">
        <v>-15.6</v>
      </c>
      <c r="AI61">
        <v>-32.5</v>
      </c>
      <c r="AJ61">
        <v>-28.2</v>
      </c>
      <c r="AK61">
        <v>-9.8000000000000007</v>
      </c>
      <c r="AL61">
        <v>-2.6</v>
      </c>
      <c r="AM61">
        <v>2.1</v>
      </c>
      <c r="AN61">
        <v>-1.7</v>
      </c>
      <c r="AO61">
        <v>4.7</v>
      </c>
      <c r="AP61">
        <v>7.1</v>
      </c>
      <c r="AQ61">
        <v>18.5</v>
      </c>
      <c r="AR61">
        <v>15.7</v>
      </c>
      <c r="AS61">
        <v>15.1</v>
      </c>
      <c r="AT61">
        <v>7</v>
      </c>
      <c r="AU61">
        <v>14.4</v>
      </c>
      <c r="AV61">
        <v>15.4</v>
      </c>
      <c r="AW61">
        <v>19.100000000000001</v>
      </c>
      <c r="AX61">
        <v>14.1</v>
      </c>
      <c r="AY61">
        <v>24.2</v>
      </c>
      <c r="AZ61">
        <v>3.8</v>
      </c>
      <c r="BA61">
        <v>-14.5</v>
      </c>
      <c r="BB61">
        <v>-29.3</v>
      </c>
      <c r="BC61">
        <v>-25.2</v>
      </c>
      <c r="BD61">
        <v>-21</v>
      </c>
      <c r="BE61">
        <v>-9.1</v>
      </c>
      <c r="BF61">
        <v>-11.9</v>
      </c>
      <c r="BG61">
        <v>-18.399999999999999</v>
      </c>
      <c r="BH61">
        <v>-1.1000000000000001</v>
      </c>
      <c r="BI61">
        <v>16.8</v>
      </c>
      <c r="BJ61">
        <v>34.799999999999997</v>
      </c>
      <c r="BK61">
        <v>45.4</v>
      </c>
      <c r="BL61">
        <v>14.1</v>
      </c>
      <c r="BM61">
        <v>-11.3</v>
      </c>
      <c r="BN61">
        <v>-12.8</v>
      </c>
      <c r="BO61">
        <v>-21.3</v>
      </c>
      <c r="BP61">
        <v>-2.9</v>
      </c>
      <c r="BQ61">
        <v>-11.1</v>
      </c>
      <c r="BR61">
        <v>-22.5</v>
      </c>
      <c r="BS61">
        <v>-24</v>
      </c>
      <c r="BT61">
        <v>-45.3</v>
      </c>
      <c r="BU61">
        <v>-40.9</v>
      </c>
      <c r="BV61">
        <v>-50.6</v>
      </c>
      <c r="BW61">
        <v>-40.799999999999997</v>
      </c>
      <c r="BX61">
        <v>-25.2</v>
      </c>
      <c r="BY61">
        <v>-39</v>
      </c>
      <c r="BZ61">
        <v>-39.1</v>
      </c>
      <c r="CA61">
        <v>-29.3</v>
      </c>
      <c r="CB61">
        <v>-54.2</v>
      </c>
      <c r="CC61">
        <v>-36.9</v>
      </c>
      <c r="CD61">
        <v>-7.4</v>
      </c>
      <c r="CE61">
        <v>-45.4</v>
      </c>
      <c r="CF61">
        <v>-45.6</v>
      </c>
      <c r="CG61">
        <v>-19.600000000000001</v>
      </c>
      <c r="CH61">
        <v>-63.9</v>
      </c>
      <c r="CI61">
        <v>-120.7</v>
      </c>
      <c r="CJ61">
        <v>-151.6</v>
      </c>
      <c r="CK61">
        <v>-60.4</v>
      </c>
      <c r="CL61">
        <v>193.3</v>
      </c>
      <c r="CM61">
        <v>92</v>
      </c>
      <c r="CN61">
        <v>7.3</v>
      </c>
      <c r="CO61">
        <v>-20.5</v>
      </c>
      <c r="CP61">
        <v>-68.3</v>
      </c>
      <c r="CQ61">
        <v>-47.1</v>
      </c>
      <c r="CR61">
        <v>-36.4</v>
      </c>
      <c r="CS61">
        <v>-18.100000000000001</v>
      </c>
      <c r="CT61">
        <v>-88.9</v>
      </c>
      <c r="CU61">
        <v>-141.6</v>
      </c>
      <c r="CV61">
        <v>-83</v>
      </c>
      <c r="CW61">
        <v>-35.700000000000003</v>
      </c>
      <c r="CX61">
        <v>-11.8</v>
      </c>
      <c r="CY61">
        <v>-31.3</v>
      </c>
      <c r="CZ61">
        <v>18.3</v>
      </c>
      <c r="DA61">
        <v>-24.9</v>
      </c>
      <c r="DB61">
        <v>-7.9</v>
      </c>
      <c r="DC61">
        <v>18.2</v>
      </c>
      <c r="DD61">
        <v>40.9</v>
      </c>
      <c r="DE61">
        <v>5.2</v>
      </c>
      <c r="DF61">
        <v>-6.8</v>
      </c>
      <c r="DG61">
        <v>-44.4</v>
      </c>
      <c r="DH61">
        <v>-6.8</v>
      </c>
      <c r="DI61">
        <v>20.9</v>
      </c>
      <c r="DJ61">
        <v>44.5</v>
      </c>
      <c r="DK61">
        <v>81</v>
      </c>
      <c r="DL61">
        <v>16.3</v>
      </c>
      <c r="DM61">
        <v>55.2</v>
      </c>
      <c r="DN61">
        <v>58.8</v>
      </c>
      <c r="DO61">
        <v>63.4</v>
      </c>
      <c r="DP61">
        <v>-32.4</v>
      </c>
      <c r="DQ61">
        <v>-5.2</v>
      </c>
      <c r="DR61">
        <v>-29.9</v>
      </c>
      <c r="DS61">
        <v>-63.8</v>
      </c>
      <c r="DT61">
        <v>-13</v>
      </c>
      <c r="DU61">
        <v>-30.8</v>
      </c>
      <c r="DV61">
        <v>-74.400000000000006</v>
      </c>
      <c r="DW61">
        <v>-74.099999999999994</v>
      </c>
      <c r="DX61">
        <v>-89.9</v>
      </c>
      <c r="DY61">
        <v>-34.4</v>
      </c>
    </row>
    <row r="62" spans="1:130" x14ac:dyDescent="0.25">
      <c r="A62" t="s">
        <v>115</v>
      </c>
      <c r="B62" t="s">
        <v>110</v>
      </c>
      <c r="C62">
        <v>51.8</v>
      </c>
      <c r="D62">
        <v>53.1</v>
      </c>
      <c r="E62">
        <v>53.7</v>
      </c>
      <c r="F62">
        <v>53.9</v>
      </c>
      <c r="G62">
        <v>53.1</v>
      </c>
      <c r="H62">
        <v>52.2</v>
      </c>
      <c r="I62">
        <v>51.2</v>
      </c>
      <c r="J62">
        <v>50.2</v>
      </c>
      <c r="K62">
        <v>49.1</v>
      </c>
      <c r="L62">
        <v>47.6</v>
      </c>
      <c r="M62">
        <v>45.6</v>
      </c>
      <c r="N62">
        <v>43.3</v>
      </c>
      <c r="O62">
        <v>40.6</v>
      </c>
      <c r="P62">
        <v>38.1</v>
      </c>
      <c r="Q62">
        <v>35.799999999999997</v>
      </c>
      <c r="R62">
        <v>33.6</v>
      </c>
      <c r="S62">
        <v>31.7</v>
      </c>
      <c r="T62">
        <v>30.5</v>
      </c>
      <c r="U62">
        <v>30.1</v>
      </c>
      <c r="V62">
        <v>30.5</v>
      </c>
      <c r="W62">
        <v>31.7</v>
      </c>
      <c r="X62">
        <v>32.6</v>
      </c>
      <c r="Y62">
        <v>33.299999999999997</v>
      </c>
      <c r="Z62">
        <v>33.6</v>
      </c>
      <c r="AA62">
        <v>33.700000000000003</v>
      </c>
      <c r="AB62">
        <v>34.9</v>
      </c>
      <c r="AC62">
        <v>37.200000000000003</v>
      </c>
      <c r="AD62">
        <v>40.6</v>
      </c>
      <c r="AE62">
        <v>45</v>
      </c>
      <c r="AF62">
        <v>47.9</v>
      </c>
      <c r="AG62">
        <v>49.2</v>
      </c>
      <c r="AH62">
        <v>48.9</v>
      </c>
      <c r="AI62">
        <v>47</v>
      </c>
      <c r="AJ62">
        <v>46.3</v>
      </c>
      <c r="AK62">
        <v>46.7</v>
      </c>
      <c r="AL62">
        <v>48.3</v>
      </c>
      <c r="AM62">
        <v>51.1</v>
      </c>
      <c r="AN62">
        <v>53.2</v>
      </c>
      <c r="AO62">
        <v>54.6</v>
      </c>
      <c r="AP62">
        <v>55.2</v>
      </c>
      <c r="AQ62">
        <v>55.2</v>
      </c>
      <c r="AR62">
        <v>55.4</v>
      </c>
      <c r="AS62">
        <v>55.7</v>
      </c>
      <c r="AT62">
        <v>56.3</v>
      </c>
      <c r="AU62">
        <v>57.1</v>
      </c>
      <c r="AV62">
        <v>58.5</v>
      </c>
      <c r="AW62">
        <v>60.5</v>
      </c>
      <c r="AX62">
        <v>63.1</v>
      </c>
      <c r="AY62">
        <v>66.2</v>
      </c>
      <c r="AZ62">
        <v>67</v>
      </c>
      <c r="BA62">
        <v>65.5</v>
      </c>
      <c r="BB62">
        <v>61.7</v>
      </c>
      <c r="BC62">
        <v>55.5</v>
      </c>
      <c r="BD62">
        <v>50.9</v>
      </c>
      <c r="BE62">
        <v>47.8</v>
      </c>
      <c r="BF62">
        <v>46.2</v>
      </c>
      <c r="BG62">
        <v>41.7</v>
      </c>
      <c r="BH62">
        <v>37.5</v>
      </c>
      <c r="BI62">
        <v>51.9</v>
      </c>
      <c r="BJ62">
        <v>79.099999999999994</v>
      </c>
      <c r="BK62">
        <v>106.5</v>
      </c>
      <c r="BL62">
        <v>105.5</v>
      </c>
      <c r="BM62">
        <v>100.2</v>
      </c>
      <c r="BN62">
        <v>95.1</v>
      </c>
      <c r="BO62">
        <v>82.4</v>
      </c>
      <c r="BP62">
        <v>101.2</v>
      </c>
      <c r="BQ62">
        <v>100.6</v>
      </c>
      <c r="BR62">
        <v>98.5</v>
      </c>
      <c r="BS62">
        <v>88.9</v>
      </c>
      <c r="BT62">
        <v>83.2</v>
      </c>
      <c r="BU62">
        <v>77</v>
      </c>
      <c r="BV62">
        <v>66.8</v>
      </c>
      <c r="BW62">
        <v>-88.2</v>
      </c>
      <c r="BX62">
        <v>-99</v>
      </c>
      <c r="BY62">
        <v>-109.1</v>
      </c>
      <c r="BZ62">
        <v>-124.6</v>
      </c>
      <c r="CA62">
        <v>-117.1</v>
      </c>
      <c r="CB62">
        <v>-127.8</v>
      </c>
      <c r="CC62">
        <v>-137.69999999999999</v>
      </c>
      <c r="CD62">
        <v>-149.19999999999999</v>
      </c>
      <c r="CE62">
        <v>-138.4</v>
      </c>
      <c r="CF62">
        <v>-142.69999999999999</v>
      </c>
      <c r="CG62">
        <v>-143.19999999999999</v>
      </c>
      <c r="CH62">
        <v>-143.30000000000001</v>
      </c>
      <c r="CI62">
        <v>-28.8</v>
      </c>
      <c r="CJ62">
        <v>-32.200000000000003</v>
      </c>
      <c r="CK62">
        <v>-40</v>
      </c>
      <c r="CL62">
        <v>-41.8</v>
      </c>
      <c r="CM62">
        <v>-61.2</v>
      </c>
      <c r="CN62">
        <v>-49.5</v>
      </c>
      <c r="CO62">
        <v>-45.8</v>
      </c>
      <c r="CP62">
        <v>-53.3</v>
      </c>
      <c r="CQ62">
        <v>-66</v>
      </c>
      <c r="CR62">
        <v>-71.3</v>
      </c>
      <c r="CS62">
        <v>-31.8</v>
      </c>
      <c r="CT62">
        <v>45.8</v>
      </c>
      <c r="CU62">
        <v>81.3</v>
      </c>
      <c r="CV62">
        <v>81.099999999999994</v>
      </c>
      <c r="CW62">
        <v>80.5</v>
      </c>
      <c r="CX62">
        <v>79.8</v>
      </c>
      <c r="CY62">
        <v>-101.8</v>
      </c>
      <c r="CZ62">
        <v>-105.3</v>
      </c>
      <c r="DA62">
        <v>-107</v>
      </c>
      <c r="DB62">
        <v>-105.2</v>
      </c>
      <c r="DC62">
        <v>-119.6</v>
      </c>
      <c r="DD62">
        <v>-115.8</v>
      </c>
      <c r="DE62">
        <v>-114</v>
      </c>
      <c r="DF62">
        <v>-115</v>
      </c>
      <c r="DG62">
        <v>-109.6</v>
      </c>
      <c r="DH62">
        <v>-110.5</v>
      </c>
      <c r="DI62">
        <v>-110.4</v>
      </c>
      <c r="DJ62">
        <v>-108.3</v>
      </c>
      <c r="DK62">
        <v>-100.4</v>
      </c>
      <c r="DL62">
        <v>-94.5</v>
      </c>
      <c r="DM62">
        <v>-87.3</v>
      </c>
      <c r="DN62">
        <v>-75</v>
      </c>
      <c r="DO62">
        <v>-72.2</v>
      </c>
      <c r="DP62">
        <v>-66.099999999999994</v>
      </c>
      <c r="DQ62">
        <v>-58.8</v>
      </c>
      <c r="DR62">
        <v>-55.9</v>
      </c>
      <c r="DS62">
        <v>-63.2</v>
      </c>
      <c r="DT62">
        <v>-67.8</v>
      </c>
      <c r="DU62">
        <v>-68.599999999999994</v>
      </c>
      <c r="DV62">
        <v>143.6</v>
      </c>
      <c r="DW62">
        <v>143.80000000000001</v>
      </c>
      <c r="DX62">
        <v>138.9</v>
      </c>
      <c r="DY62">
        <v>135.69999999999999</v>
      </c>
    </row>
    <row r="63" spans="1:130" x14ac:dyDescent="0.25">
      <c r="A63" t="s">
        <v>1</v>
      </c>
      <c r="B63" s="2" t="s">
        <v>116</v>
      </c>
      <c r="C63" t="s">
        <v>1</v>
      </c>
      <c r="D63" t="s">
        <v>1</v>
      </c>
      <c r="E63" t="s">
        <v>1</v>
      </c>
      <c r="F63" t="s">
        <v>1</v>
      </c>
      <c r="G63" t="s">
        <v>1</v>
      </c>
      <c r="H63" t="s">
        <v>1</v>
      </c>
      <c r="I63" t="s">
        <v>1</v>
      </c>
      <c r="J63" t="s">
        <v>1</v>
      </c>
      <c r="K63" t="s">
        <v>1</v>
      </c>
      <c r="L63" t="s">
        <v>1</v>
      </c>
      <c r="M63" t="s">
        <v>1</v>
      </c>
      <c r="N63" t="s">
        <v>1</v>
      </c>
      <c r="O63" t="s">
        <v>1</v>
      </c>
      <c r="P63" t="s">
        <v>1</v>
      </c>
      <c r="Q63" t="s">
        <v>1</v>
      </c>
      <c r="R63" t="s">
        <v>1</v>
      </c>
      <c r="S63" t="s">
        <v>1</v>
      </c>
      <c r="T63" t="s">
        <v>1</v>
      </c>
      <c r="U63" t="s">
        <v>1</v>
      </c>
      <c r="V63" t="s">
        <v>1</v>
      </c>
      <c r="W63" t="s">
        <v>1</v>
      </c>
      <c r="X63" t="s">
        <v>1</v>
      </c>
      <c r="Y63" t="s">
        <v>1</v>
      </c>
      <c r="Z63" t="s">
        <v>1</v>
      </c>
      <c r="AA63" t="s">
        <v>1</v>
      </c>
      <c r="AB63" t="s">
        <v>1</v>
      </c>
      <c r="AC63" t="s">
        <v>1</v>
      </c>
      <c r="AD63" t="s">
        <v>1</v>
      </c>
      <c r="AE63" t="s">
        <v>1</v>
      </c>
      <c r="AF63" t="s">
        <v>1</v>
      </c>
      <c r="AG63" t="s">
        <v>1</v>
      </c>
      <c r="AH63" t="s">
        <v>1</v>
      </c>
      <c r="AI63" t="s">
        <v>1</v>
      </c>
      <c r="AJ63" t="s">
        <v>1</v>
      </c>
      <c r="AK63" t="s">
        <v>1</v>
      </c>
      <c r="AL63" t="s">
        <v>1</v>
      </c>
      <c r="AM63" t="s">
        <v>1</v>
      </c>
      <c r="AN63" t="s">
        <v>1</v>
      </c>
      <c r="AO63" t="s">
        <v>1</v>
      </c>
      <c r="AP63" t="s">
        <v>1</v>
      </c>
      <c r="AQ63" t="s">
        <v>1</v>
      </c>
      <c r="AR63" t="s">
        <v>1</v>
      </c>
      <c r="AS63" t="s">
        <v>1</v>
      </c>
      <c r="AT63" t="s">
        <v>1</v>
      </c>
      <c r="AU63" t="s">
        <v>1</v>
      </c>
      <c r="AV63" t="s">
        <v>1</v>
      </c>
      <c r="AW63" t="s">
        <v>1</v>
      </c>
      <c r="AX63" t="s">
        <v>1</v>
      </c>
      <c r="AY63" t="s">
        <v>1</v>
      </c>
      <c r="AZ63" t="s">
        <v>1</v>
      </c>
      <c r="BA63" t="s">
        <v>1</v>
      </c>
      <c r="BB63" t="s">
        <v>1</v>
      </c>
      <c r="BC63" t="s">
        <v>1</v>
      </c>
      <c r="BD63" t="s">
        <v>1</v>
      </c>
      <c r="BE63" t="s">
        <v>1</v>
      </c>
      <c r="BF63" t="s">
        <v>1</v>
      </c>
      <c r="BG63" t="s">
        <v>1</v>
      </c>
      <c r="BH63" t="s">
        <v>1</v>
      </c>
      <c r="BI63" t="s">
        <v>1</v>
      </c>
      <c r="BJ63" t="s">
        <v>1</v>
      </c>
      <c r="BK63" t="s">
        <v>1</v>
      </c>
      <c r="BL63" t="s">
        <v>1</v>
      </c>
      <c r="BM63" t="s">
        <v>1</v>
      </c>
      <c r="BN63" t="s">
        <v>1</v>
      </c>
      <c r="BO63" t="s">
        <v>1</v>
      </c>
      <c r="BP63" t="s">
        <v>1</v>
      </c>
      <c r="BQ63" t="s">
        <v>1</v>
      </c>
      <c r="BR63" t="s">
        <v>1</v>
      </c>
      <c r="BS63" t="s">
        <v>1</v>
      </c>
      <c r="BT63" t="s">
        <v>1</v>
      </c>
      <c r="BU63" t="s">
        <v>1</v>
      </c>
      <c r="BV63" t="s">
        <v>1</v>
      </c>
      <c r="BW63" t="s">
        <v>1</v>
      </c>
      <c r="BX63" t="s">
        <v>1</v>
      </c>
      <c r="BY63" t="s">
        <v>1</v>
      </c>
      <c r="BZ63" t="s">
        <v>1</v>
      </c>
      <c r="CA63" t="s">
        <v>1</v>
      </c>
      <c r="CB63" t="s">
        <v>1</v>
      </c>
      <c r="CC63" t="s">
        <v>1</v>
      </c>
      <c r="CD63" t="s">
        <v>1</v>
      </c>
      <c r="CE63" t="s">
        <v>1</v>
      </c>
      <c r="CF63" t="s">
        <v>1</v>
      </c>
      <c r="CG63" t="s">
        <v>1</v>
      </c>
      <c r="CH63" t="s">
        <v>1</v>
      </c>
      <c r="CI63" t="s">
        <v>1</v>
      </c>
      <c r="CJ63" t="s">
        <v>1</v>
      </c>
      <c r="CK63" t="s">
        <v>1</v>
      </c>
      <c r="CL63" t="s">
        <v>1</v>
      </c>
      <c r="CM63" t="s">
        <v>1</v>
      </c>
      <c r="CN63" t="s">
        <v>1</v>
      </c>
      <c r="CO63" t="s">
        <v>1</v>
      </c>
      <c r="CP63" t="s">
        <v>1</v>
      </c>
      <c r="CQ63" t="s">
        <v>1</v>
      </c>
      <c r="CR63" t="s">
        <v>1</v>
      </c>
      <c r="CS63" t="s">
        <v>1</v>
      </c>
      <c r="CT63" t="s">
        <v>1</v>
      </c>
      <c r="CU63" t="s">
        <v>1</v>
      </c>
      <c r="CV63" t="s">
        <v>1</v>
      </c>
      <c r="CW63" t="s">
        <v>1</v>
      </c>
      <c r="CX63" t="s">
        <v>1</v>
      </c>
      <c r="CY63" t="s">
        <v>1</v>
      </c>
      <c r="CZ63" t="s">
        <v>1</v>
      </c>
      <c r="DA63" t="s">
        <v>1</v>
      </c>
      <c r="DB63" t="s">
        <v>1</v>
      </c>
      <c r="DC63" t="s">
        <v>1</v>
      </c>
      <c r="DD63" t="s">
        <v>1</v>
      </c>
      <c r="DE63" t="s">
        <v>1</v>
      </c>
      <c r="DF63" t="s">
        <v>1</v>
      </c>
      <c r="DG63" t="s">
        <v>1</v>
      </c>
      <c r="DH63" t="s">
        <v>1</v>
      </c>
      <c r="DI63" t="s">
        <v>1</v>
      </c>
      <c r="DJ63" t="s">
        <v>1</v>
      </c>
      <c r="DK63" t="s">
        <v>1</v>
      </c>
      <c r="DL63" t="s">
        <v>1</v>
      </c>
      <c r="DM63" t="s">
        <v>1</v>
      </c>
      <c r="DN63" t="s">
        <v>1</v>
      </c>
      <c r="DO63" t="s">
        <v>1</v>
      </c>
      <c r="DP63" t="s">
        <v>1</v>
      </c>
      <c r="DQ63" t="s">
        <v>1</v>
      </c>
      <c r="DR63" t="s">
        <v>1</v>
      </c>
      <c r="DS63" t="s">
        <v>1</v>
      </c>
      <c r="DT63" t="s">
        <v>1</v>
      </c>
      <c r="DU63" t="s">
        <v>1</v>
      </c>
      <c r="DV63" t="s">
        <v>1</v>
      </c>
      <c r="DW63" t="s">
        <v>1</v>
      </c>
      <c r="DX63" t="s">
        <v>1</v>
      </c>
      <c r="DY63" t="s">
        <v>1</v>
      </c>
    </row>
    <row r="64" spans="1:130" x14ac:dyDescent="0.25">
      <c r="A64" t="s">
        <v>117</v>
      </c>
      <c r="B64" s="2" t="s">
        <v>118</v>
      </c>
      <c r="C64">
        <v>3979</v>
      </c>
      <c r="D64">
        <v>4058.6</v>
      </c>
      <c r="E64">
        <v>4136.2</v>
      </c>
      <c r="F64">
        <v>4194.3999999999996</v>
      </c>
      <c r="G64">
        <v>4263.2</v>
      </c>
      <c r="H64">
        <v>4327.2</v>
      </c>
      <c r="I64">
        <v>4349.1000000000004</v>
      </c>
      <c r="J64">
        <v>4434.8</v>
      </c>
      <c r="K64">
        <v>4418</v>
      </c>
      <c r="L64">
        <v>4408.7</v>
      </c>
      <c r="M64">
        <v>4428.7</v>
      </c>
      <c r="N64">
        <v>4449.6000000000004</v>
      </c>
      <c r="O64">
        <v>4470</v>
      </c>
      <c r="P64">
        <v>4508.8</v>
      </c>
      <c r="Q64">
        <v>4494</v>
      </c>
      <c r="R64">
        <v>4488.3</v>
      </c>
      <c r="S64">
        <v>4448.8</v>
      </c>
      <c r="T64">
        <v>4457.2</v>
      </c>
      <c r="U64">
        <v>4470.2</v>
      </c>
      <c r="V64">
        <v>4492</v>
      </c>
      <c r="W64">
        <v>4555.8999999999996</v>
      </c>
      <c r="X64">
        <v>4591.6000000000004</v>
      </c>
      <c r="Y64">
        <v>4600</v>
      </c>
      <c r="Z64">
        <v>4664.2</v>
      </c>
      <c r="AA64">
        <v>4615</v>
      </c>
      <c r="AB64">
        <v>4703.6000000000004</v>
      </c>
      <c r="AC64">
        <v>4722.8999999999996</v>
      </c>
      <c r="AD64">
        <v>4825.3999999999996</v>
      </c>
      <c r="AE64">
        <v>4877.6000000000004</v>
      </c>
      <c r="AF64">
        <v>4988.5</v>
      </c>
      <c r="AG64">
        <v>5037</v>
      </c>
      <c r="AH64">
        <v>5126.2</v>
      </c>
      <c r="AI64">
        <v>5152.1000000000004</v>
      </c>
      <c r="AJ64">
        <v>5201.7</v>
      </c>
      <c r="AK64">
        <v>5291.5</v>
      </c>
      <c r="AL64">
        <v>5351</v>
      </c>
      <c r="AM64">
        <v>5416.5</v>
      </c>
      <c r="AN64">
        <v>5507</v>
      </c>
      <c r="AO64">
        <v>5605.5</v>
      </c>
      <c r="AP64">
        <v>5697.4</v>
      </c>
      <c r="AQ64">
        <v>5769.4</v>
      </c>
      <c r="AR64">
        <v>5868.1</v>
      </c>
      <c r="AS64">
        <v>5991.7</v>
      </c>
      <c r="AT64">
        <v>6083.1</v>
      </c>
      <c r="AU64">
        <v>6120.8</v>
      </c>
      <c r="AV64">
        <v>6213.6</v>
      </c>
      <c r="AW64">
        <v>6308.9</v>
      </c>
      <c r="AX64">
        <v>6359.7</v>
      </c>
      <c r="AY64">
        <v>6474.9</v>
      </c>
      <c r="AZ64">
        <v>6532.2</v>
      </c>
      <c r="BA64">
        <v>6577</v>
      </c>
      <c r="BB64">
        <v>6696.6</v>
      </c>
      <c r="BC64">
        <v>6870.4</v>
      </c>
      <c r="BD64">
        <v>6868.9</v>
      </c>
      <c r="BE64">
        <v>6920.5</v>
      </c>
      <c r="BF64">
        <v>6885</v>
      </c>
      <c r="BG64">
        <v>6747</v>
      </c>
      <c r="BH64">
        <v>6744.6</v>
      </c>
      <c r="BI64">
        <v>6701.1</v>
      </c>
      <c r="BJ64">
        <v>6662.3</v>
      </c>
      <c r="BK64">
        <v>6719.9</v>
      </c>
      <c r="BL64">
        <v>6780.8</v>
      </c>
      <c r="BM64">
        <v>6790.8</v>
      </c>
      <c r="BN64">
        <v>6838.9</v>
      </c>
      <c r="BO64">
        <v>6805.7</v>
      </c>
      <c r="BP64">
        <v>6885.2</v>
      </c>
      <c r="BQ64">
        <v>6972.9</v>
      </c>
      <c r="BR64">
        <v>7057.7</v>
      </c>
      <c r="BS64">
        <v>7147.6</v>
      </c>
      <c r="BT64">
        <v>7239.6</v>
      </c>
      <c r="BU64">
        <v>7361.9</v>
      </c>
      <c r="BV64">
        <v>7342.4</v>
      </c>
      <c r="BW64">
        <v>7445.5</v>
      </c>
      <c r="BX64">
        <v>7533.3</v>
      </c>
      <c r="BY64">
        <v>7490.3</v>
      </c>
      <c r="BZ64">
        <v>7679.1</v>
      </c>
      <c r="CA64">
        <v>7784</v>
      </c>
      <c r="CB64">
        <v>7769.5</v>
      </c>
      <c r="CC64">
        <v>7863</v>
      </c>
      <c r="CD64">
        <v>7885.3</v>
      </c>
      <c r="CE64">
        <v>7926.9</v>
      </c>
      <c r="CF64">
        <v>7952.3</v>
      </c>
      <c r="CG64">
        <v>7823.6</v>
      </c>
      <c r="CH64">
        <v>7881.7</v>
      </c>
      <c r="CI64">
        <v>7835.2</v>
      </c>
      <c r="CJ64">
        <v>7847</v>
      </c>
      <c r="CK64">
        <v>7920.4</v>
      </c>
      <c r="CL64">
        <v>7634</v>
      </c>
      <c r="CM64">
        <v>7189.5</v>
      </c>
      <c r="CN64">
        <v>7188.2</v>
      </c>
      <c r="CO64">
        <v>7234.6</v>
      </c>
      <c r="CP64">
        <v>7408</v>
      </c>
      <c r="CQ64">
        <v>7475.1</v>
      </c>
      <c r="CR64">
        <v>7547.6</v>
      </c>
      <c r="CS64">
        <v>7653.5</v>
      </c>
      <c r="CT64">
        <v>7595.9</v>
      </c>
      <c r="CU64">
        <v>7650.3</v>
      </c>
      <c r="CV64">
        <v>7776.9</v>
      </c>
      <c r="CW64">
        <v>7819.7</v>
      </c>
      <c r="CX64">
        <v>7849.3</v>
      </c>
      <c r="CY64">
        <v>8034.8</v>
      </c>
      <c r="CZ64">
        <v>8068.3</v>
      </c>
      <c r="DA64">
        <v>7989.1</v>
      </c>
      <c r="DB64">
        <v>8144.4</v>
      </c>
      <c r="DC64">
        <v>8212.2000000000007</v>
      </c>
      <c r="DD64">
        <v>8282.7999999999993</v>
      </c>
      <c r="DE64">
        <v>8259.2999999999993</v>
      </c>
      <c r="DF64">
        <v>8291.7000000000007</v>
      </c>
      <c r="DG64">
        <v>8332.7000000000007</v>
      </c>
      <c r="DH64">
        <v>8448.1</v>
      </c>
      <c r="DI64">
        <v>8577.6</v>
      </c>
      <c r="DJ64">
        <v>8710.7000000000007</v>
      </c>
      <c r="DK64">
        <v>8772.2000000000007</v>
      </c>
      <c r="DL64">
        <v>8772</v>
      </c>
      <c r="DM64">
        <v>8832.2000000000007</v>
      </c>
      <c r="DN64">
        <v>8863.4</v>
      </c>
      <c r="DO64">
        <v>8945.6</v>
      </c>
      <c r="DP64">
        <v>8863.2999999999993</v>
      </c>
      <c r="DQ64">
        <v>9000</v>
      </c>
      <c r="DR64">
        <v>8961.2000000000007</v>
      </c>
      <c r="DS64">
        <v>9071.4</v>
      </c>
      <c r="DT64">
        <v>9233.7000000000007</v>
      </c>
      <c r="DU64">
        <v>9291.9</v>
      </c>
      <c r="DV64">
        <v>9387.2999999999993</v>
      </c>
      <c r="DW64">
        <v>9508.5</v>
      </c>
      <c r="DX64">
        <v>9527.2000000000007</v>
      </c>
      <c r="DY64">
        <v>9694.2000000000007</v>
      </c>
    </row>
    <row r="65" spans="1:129" x14ac:dyDescent="0.25">
      <c r="A65" t="s">
        <v>119</v>
      </c>
      <c r="B65" t="s">
        <v>120</v>
      </c>
      <c r="C65">
        <v>442.3</v>
      </c>
      <c r="D65">
        <v>445.9</v>
      </c>
      <c r="E65">
        <v>445.6</v>
      </c>
      <c r="F65">
        <v>441.4</v>
      </c>
      <c r="G65">
        <v>451.1</v>
      </c>
      <c r="H65">
        <v>458.3</v>
      </c>
      <c r="I65">
        <v>463.8</v>
      </c>
      <c r="J65">
        <v>467.9</v>
      </c>
      <c r="K65">
        <v>470.8</v>
      </c>
      <c r="L65">
        <v>474.1</v>
      </c>
      <c r="M65">
        <v>477.9</v>
      </c>
      <c r="N65">
        <v>482.2</v>
      </c>
      <c r="O65">
        <v>487</v>
      </c>
      <c r="P65">
        <v>491.4</v>
      </c>
      <c r="Q65">
        <v>495.6</v>
      </c>
      <c r="R65">
        <v>499.6</v>
      </c>
      <c r="S65">
        <v>503.2</v>
      </c>
      <c r="T65">
        <v>506.8</v>
      </c>
      <c r="U65">
        <v>510.2</v>
      </c>
      <c r="V65">
        <v>513.6</v>
      </c>
      <c r="W65">
        <v>516.9</v>
      </c>
      <c r="X65">
        <v>520.6</v>
      </c>
      <c r="Y65">
        <v>524.70000000000005</v>
      </c>
      <c r="Z65">
        <v>529.20000000000005</v>
      </c>
      <c r="AA65">
        <v>534.20000000000005</v>
      </c>
      <c r="AB65">
        <v>539.4</v>
      </c>
      <c r="AC65">
        <v>544.9</v>
      </c>
      <c r="AD65">
        <v>550.70000000000005</v>
      </c>
      <c r="AE65">
        <v>556.70000000000005</v>
      </c>
      <c r="AF65">
        <v>563.29999999999995</v>
      </c>
      <c r="AG65">
        <v>570.6</v>
      </c>
      <c r="AH65">
        <v>578.4</v>
      </c>
      <c r="AI65">
        <v>586.9</v>
      </c>
      <c r="AJ65">
        <v>595.5</v>
      </c>
      <c r="AK65">
        <v>604.4</v>
      </c>
      <c r="AL65">
        <v>613.4</v>
      </c>
      <c r="AM65">
        <v>622.6</v>
      </c>
      <c r="AN65">
        <v>632.29999999999995</v>
      </c>
      <c r="AO65">
        <v>642.70000000000005</v>
      </c>
      <c r="AP65">
        <v>653.70000000000005</v>
      </c>
      <c r="AQ65">
        <v>665.2</v>
      </c>
      <c r="AR65">
        <v>677.1</v>
      </c>
      <c r="AS65">
        <v>689.4</v>
      </c>
      <c r="AT65">
        <v>702</v>
      </c>
      <c r="AU65">
        <v>715</v>
      </c>
      <c r="AV65">
        <v>727.9</v>
      </c>
      <c r="AW65">
        <v>740.9</v>
      </c>
      <c r="AX65">
        <v>753.9</v>
      </c>
      <c r="AY65">
        <v>766.8</v>
      </c>
      <c r="AZ65">
        <v>781</v>
      </c>
      <c r="BA65">
        <v>796.4</v>
      </c>
      <c r="BB65">
        <v>813</v>
      </c>
      <c r="BC65">
        <v>830.8</v>
      </c>
      <c r="BD65">
        <v>845.2</v>
      </c>
      <c r="BE65">
        <v>855.9</v>
      </c>
      <c r="BF65">
        <v>862.9</v>
      </c>
      <c r="BG65">
        <v>880</v>
      </c>
      <c r="BH65">
        <v>893.6</v>
      </c>
      <c r="BI65">
        <v>904.8</v>
      </c>
      <c r="BJ65">
        <v>913.7</v>
      </c>
      <c r="BK65">
        <v>919.3</v>
      </c>
      <c r="BL65">
        <v>923.6</v>
      </c>
      <c r="BM65">
        <v>928.4</v>
      </c>
      <c r="BN65">
        <v>933.3</v>
      </c>
      <c r="BO65">
        <v>938</v>
      </c>
      <c r="BP65">
        <v>942.8</v>
      </c>
      <c r="BQ65">
        <v>948.3</v>
      </c>
      <c r="BR65">
        <v>954.6</v>
      </c>
      <c r="BS65">
        <v>961.3</v>
      </c>
      <c r="BT65">
        <v>967.2</v>
      </c>
      <c r="BU65">
        <v>974</v>
      </c>
      <c r="BV65">
        <v>981.7</v>
      </c>
      <c r="BW65">
        <v>990.4</v>
      </c>
      <c r="BX65">
        <v>999.8</v>
      </c>
      <c r="BY65">
        <v>1009.7</v>
      </c>
      <c r="BZ65">
        <v>1019.8</v>
      </c>
      <c r="CA65">
        <v>1030.4000000000001</v>
      </c>
      <c r="CB65">
        <v>1041.8</v>
      </c>
      <c r="CC65">
        <v>1053.5</v>
      </c>
      <c r="CD65">
        <v>1065.5</v>
      </c>
      <c r="CE65">
        <v>1077.2</v>
      </c>
      <c r="CF65">
        <v>1087.8</v>
      </c>
      <c r="CG65">
        <v>1097.8</v>
      </c>
      <c r="CH65">
        <v>1107.7</v>
      </c>
      <c r="CI65">
        <v>1117.2</v>
      </c>
      <c r="CJ65">
        <v>1127.0999999999999</v>
      </c>
      <c r="CK65">
        <v>1136.3</v>
      </c>
      <c r="CL65">
        <v>1143.5</v>
      </c>
      <c r="CM65">
        <v>1147.3</v>
      </c>
      <c r="CN65">
        <v>1148.8</v>
      </c>
      <c r="CO65">
        <v>1149.9000000000001</v>
      </c>
      <c r="CP65">
        <v>1151.5</v>
      </c>
      <c r="CQ65">
        <v>1154.4000000000001</v>
      </c>
      <c r="CR65">
        <v>1158.0999999999999</v>
      </c>
      <c r="CS65">
        <v>1162.8</v>
      </c>
      <c r="CT65">
        <v>1168.7</v>
      </c>
      <c r="CU65">
        <v>1176.3</v>
      </c>
      <c r="CV65">
        <v>1184.5</v>
      </c>
      <c r="CW65">
        <v>1194</v>
      </c>
      <c r="CX65">
        <v>1204.7</v>
      </c>
      <c r="CY65">
        <v>1215.2</v>
      </c>
      <c r="CZ65">
        <v>1226.0999999999999</v>
      </c>
      <c r="DA65">
        <v>1236</v>
      </c>
      <c r="DB65">
        <v>1245</v>
      </c>
      <c r="DC65">
        <v>1257.8</v>
      </c>
      <c r="DD65">
        <v>1270.3</v>
      </c>
      <c r="DE65">
        <v>1281.7</v>
      </c>
      <c r="DF65">
        <v>1293</v>
      </c>
      <c r="DG65">
        <v>1304.3</v>
      </c>
      <c r="DH65">
        <v>1317</v>
      </c>
      <c r="DI65">
        <v>1330.4</v>
      </c>
      <c r="DJ65">
        <v>1343.4</v>
      </c>
      <c r="DK65">
        <v>1355.1</v>
      </c>
      <c r="DL65">
        <v>1366.2</v>
      </c>
      <c r="DM65">
        <v>1377.2</v>
      </c>
      <c r="DN65">
        <v>1387.9</v>
      </c>
      <c r="DO65">
        <v>1398.1</v>
      </c>
      <c r="DP65">
        <v>1408.1</v>
      </c>
      <c r="DQ65">
        <v>1418.4</v>
      </c>
      <c r="DR65">
        <v>1428.6</v>
      </c>
      <c r="DS65">
        <v>1439</v>
      </c>
      <c r="DT65">
        <v>1449.7</v>
      </c>
      <c r="DU65">
        <v>1461.4</v>
      </c>
      <c r="DV65">
        <v>1473.6</v>
      </c>
      <c r="DW65">
        <v>1489.1</v>
      </c>
      <c r="DX65">
        <v>1506.7</v>
      </c>
      <c r="DY65">
        <v>1525</v>
      </c>
    </row>
    <row r="66" spans="1:129" x14ac:dyDescent="0.25">
      <c r="A66" t="s">
        <v>121</v>
      </c>
      <c r="B66" t="s">
        <v>122</v>
      </c>
      <c r="C66">
        <v>3536.7</v>
      </c>
      <c r="D66">
        <v>3612.7</v>
      </c>
      <c r="E66">
        <v>3690.6</v>
      </c>
      <c r="F66">
        <v>3753</v>
      </c>
      <c r="G66">
        <v>3812.2</v>
      </c>
      <c r="H66">
        <v>3868.9</v>
      </c>
      <c r="I66">
        <v>3885.3</v>
      </c>
      <c r="J66">
        <v>3966.8</v>
      </c>
      <c r="K66">
        <v>3947.2</v>
      </c>
      <c r="L66">
        <v>3934.6</v>
      </c>
      <c r="M66">
        <v>3950.7</v>
      </c>
      <c r="N66">
        <v>3967.4</v>
      </c>
      <c r="O66">
        <v>3983.1</v>
      </c>
      <c r="P66">
        <v>4017.4</v>
      </c>
      <c r="Q66">
        <v>3998.4</v>
      </c>
      <c r="R66">
        <v>3988.7</v>
      </c>
      <c r="S66">
        <v>3945.6</v>
      </c>
      <c r="T66">
        <v>3950.4</v>
      </c>
      <c r="U66">
        <v>3960</v>
      </c>
      <c r="V66">
        <v>3978.4</v>
      </c>
      <c r="W66">
        <v>4039</v>
      </c>
      <c r="X66">
        <v>4071.1</v>
      </c>
      <c r="Y66">
        <v>4075.3</v>
      </c>
      <c r="Z66">
        <v>4134.8999999999996</v>
      </c>
      <c r="AA66">
        <v>4080.8</v>
      </c>
      <c r="AB66">
        <v>4164.1000000000004</v>
      </c>
      <c r="AC66">
        <v>4177.8999999999996</v>
      </c>
      <c r="AD66">
        <v>4274.7</v>
      </c>
      <c r="AE66">
        <v>4320.8999999999996</v>
      </c>
      <c r="AF66">
        <v>4425.1000000000004</v>
      </c>
      <c r="AG66">
        <v>4466.3999999999996</v>
      </c>
      <c r="AH66">
        <v>4547.7</v>
      </c>
      <c r="AI66">
        <v>4565.2</v>
      </c>
      <c r="AJ66">
        <v>4606.1000000000004</v>
      </c>
      <c r="AK66">
        <v>4687.1000000000004</v>
      </c>
      <c r="AL66">
        <v>4737.6000000000004</v>
      </c>
      <c r="AM66">
        <v>4793.8999999999996</v>
      </c>
      <c r="AN66">
        <v>4874.7</v>
      </c>
      <c r="AO66">
        <v>4962.8</v>
      </c>
      <c r="AP66">
        <v>5043.7</v>
      </c>
      <c r="AQ66">
        <v>5104.1000000000004</v>
      </c>
      <c r="AR66">
        <v>5191</v>
      </c>
      <c r="AS66">
        <v>5302.3</v>
      </c>
      <c r="AT66">
        <v>5381.1</v>
      </c>
      <c r="AU66">
        <v>5405.9</v>
      </c>
      <c r="AV66">
        <v>5485.6</v>
      </c>
      <c r="AW66">
        <v>5568</v>
      </c>
      <c r="AX66">
        <v>5605.9</v>
      </c>
      <c r="AY66">
        <v>5708.1</v>
      </c>
      <c r="AZ66">
        <v>5751.2</v>
      </c>
      <c r="BA66">
        <v>5780.6</v>
      </c>
      <c r="BB66">
        <v>5883.6</v>
      </c>
      <c r="BC66">
        <v>6039.5</v>
      </c>
      <c r="BD66">
        <v>6023.8</v>
      </c>
      <c r="BE66">
        <v>6064.6</v>
      </c>
      <c r="BF66">
        <v>6022.1</v>
      </c>
      <c r="BG66">
        <v>5867</v>
      </c>
      <c r="BH66">
        <v>5851</v>
      </c>
      <c r="BI66">
        <v>5796.3</v>
      </c>
      <c r="BJ66">
        <v>5748.6</v>
      </c>
      <c r="BK66">
        <v>5800.6</v>
      </c>
      <c r="BL66">
        <v>5857.2</v>
      </c>
      <c r="BM66">
        <v>5862.4</v>
      </c>
      <c r="BN66">
        <v>5905.6</v>
      </c>
      <c r="BO66">
        <v>5867.7</v>
      </c>
      <c r="BP66">
        <v>5942.4</v>
      </c>
      <c r="BQ66">
        <v>6024.7</v>
      </c>
      <c r="BR66">
        <v>6103.1</v>
      </c>
      <c r="BS66">
        <v>6186.3</v>
      </c>
      <c r="BT66">
        <v>6272.4</v>
      </c>
      <c r="BU66">
        <v>6387.9</v>
      </c>
      <c r="BV66">
        <v>6360.8</v>
      </c>
      <c r="BW66">
        <v>6455.1</v>
      </c>
      <c r="BX66">
        <v>6533.5</v>
      </c>
      <c r="BY66">
        <v>6480.6</v>
      </c>
      <c r="BZ66">
        <v>6659.3</v>
      </c>
      <c r="CA66">
        <v>6753.6</v>
      </c>
      <c r="CB66">
        <v>6727.7</v>
      </c>
      <c r="CC66">
        <v>6809.5</v>
      </c>
      <c r="CD66">
        <v>6819.8</v>
      </c>
      <c r="CE66">
        <v>6849.7</v>
      </c>
      <c r="CF66">
        <v>6864.6</v>
      </c>
      <c r="CG66">
        <v>6725.8</v>
      </c>
      <c r="CH66">
        <v>6774</v>
      </c>
      <c r="CI66">
        <v>6718</v>
      </c>
      <c r="CJ66">
        <v>6719.9</v>
      </c>
      <c r="CK66">
        <v>6784.2</v>
      </c>
      <c r="CL66">
        <v>6490.5</v>
      </c>
      <c r="CM66">
        <v>6042.3</v>
      </c>
      <c r="CN66">
        <v>6039.5</v>
      </c>
      <c r="CO66">
        <v>6084.7</v>
      </c>
      <c r="CP66">
        <v>6256.6</v>
      </c>
      <c r="CQ66">
        <v>6320.7</v>
      </c>
      <c r="CR66">
        <v>6389.4</v>
      </c>
      <c r="CS66">
        <v>6490.7</v>
      </c>
      <c r="CT66">
        <v>6427.2</v>
      </c>
      <c r="CU66">
        <v>6474.1</v>
      </c>
      <c r="CV66">
        <v>6592.4</v>
      </c>
      <c r="CW66">
        <v>6625.7</v>
      </c>
      <c r="CX66">
        <v>6644.6</v>
      </c>
      <c r="CY66">
        <v>6819.6</v>
      </c>
      <c r="CZ66">
        <v>6842.2</v>
      </c>
      <c r="DA66">
        <v>6753.1</v>
      </c>
      <c r="DB66">
        <v>6899.3</v>
      </c>
      <c r="DC66">
        <v>6954.5</v>
      </c>
      <c r="DD66">
        <v>7012.5</v>
      </c>
      <c r="DE66">
        <v>6977.7</v>
      </c>
      <c r="DF66">
        <v>6998.7</v>
      </c>
      <c r="DG66">
        <v>7028.4</v>
      </c>
      <c r="DH66">
        <v>7131</v>
      </c>
      <c r="DI66">
        <v>7247.2</v>
      </c>
      <c r="DJ66">
        <v>7367.2</v>
      </c>
      <c r="DK66">
        <v>7417.1</v>
      </c>
      <c r="DL66">
        <v>7405.8</v>
      </c>
      <c r="DM66">
        <v>7455.1</v>
      </c>
      <c r="DN66">
        <v>7475.4</v>
      </c>
      <c r="DO66">
        <v>7547.5</v>
      </c>
      <c r="DP66">
        <v>7455.1</v>
      </c>
      <c r="DQ66">
        <v>7581.7</v>
      </c>
      <c r="DR66">
        <v>7532.5</v>
      </c>
      <c r="DS66">
        <v>7632.4</v>
      </c>
      <c r="DT66">
        <v>7784</v>
      </c>
      <c r="DU66">
        <v>7830.4</v>
      </c>
      <c r="DV66">
        <v>7913.7</v>
      </c>
      <c r="DW66">
        <v>8019.4</v>
      </c>
      <c r="DX66">
        <v>8020.5</v>
      </c>
      <c r="DY66">
        <v>8169.2</v>
      </c>
    </row>
    <row r="67" spans="1:129" x14ac:dyDescent="0.25">
      <c r="A67" s="34" t="s">
        <v>0</v>
      </c>
      <c r="B67" s="34" t="s">
        <v>1</v>
      </c>
      <c r="C67" s="34" t="s">
        <v>129</v>
      </c>
      <c r="D67" s="34" t="s">
        <v>130</v>
      </c>
      <c r="E67" s="34" t="s">
        <v>131</v>
      </c>
      <c r="F67" s="34" t="s">
        <v>132</v>
      </c>
      <c r="G67" s="34" t="s">
        <v>133</v>
      </c>
      <c r="H67" s="34" t="s">
        <v>134</v>
      </c>
      <c r="I67" s="34" t="s">
        <v>135</v>
      </c>
      <c r="J67" s="34" t="s">
        <v>136</v>
      </c>
      <c r="K67" s="34" t="s">
        <v>137</v>
      </c>
      <c r="L67" s="34" t="s">
        <v>138</v>
      </c>
      <c r="M67" s="34" t="s">
        <v>139</v>
      </c>
      <c r="N67" s="34" t="s">
        <v>140</v>
      </c>
      <c r="O67" s="34" t="s">
        <v>141</v>
      </c>
      <c r="P67" s="34" t="s">
        <v>142</v>
      </c>
      <c r="Q67" s="34" t="s">
        <v>143</v>
      </c>
      <c r="R67" s="34" t="s">
        <v>144</v>
      </c>
      <c r="S67" s="34" t="s">
        <v>145</v>
      </c>
      <c r="T67" s="34" t="s">
        <v>146</v>
      </c>
      <c r="U67" s="34" t="s">
        <v>147</v>
      </c>
      <c r="V67" s="34" t="s">
        <v>148</v>
      </c>
      <c r="W67" s="34" t="s">
        <v>149</v>
      </c>
      <c r="X67" s="34" t="s">
        <v>150</v>
      </c>
      <c r="Y67" s="34" t="s">
        <v>151</v>
      </c>
      <c r="Z67" s="34" t="s">
        <v>152</v>
      </c>
      <c r="AA67" s="34" t="s">
        <v>153</v>
      </c>
      <c r="AB67" s="34" t="s">
        <v>154</v>
      </c>
      <c r="AC67" s="34" t="s">
        <v>155</v>
      </c>
      <c r="AD67" s="34" t="s">
        <v>2</v>
      </c>
      <c r="AE67" s="34" t="s">
        <v>3</v>
      </c>
      <c r="AF67" s="34" t="s">
        <v>4</v>
      </c>
      <c r="AG67" s="34" t="s">
        <v>5</v>
      </c>
      <c r="AH67" s="34" t="s">
        <v>6</v>
      </c>
      <c r="AI67" s="34" t="s">
        <v>7</v>
      </c>
      <c r="AJ67" s="34" t="s">
        <v>8</v>
      </c>
      <c r="AK67" s="34" t="s">
        <v>9</v>
      </c>
      <c r="AL67" s="34" t="s">
        <v>10</v>
      </c>
      <c r="AM67" s="34" t="s">
        <v>11</v>
      </c>
      <c r="AN67" s="34" t="s">
        <v>12</v>
      </c>
      <c r="AO67" s="34" t="s">
        <v>13</v>
      </c>
      <c r="AP67" s="34" t="s">
        <v>14</v>
      </c>
      <c r="AQ67" s="34" t="s">
        <v>15</v>
      </c>
      <c r="AR67" s="34" t="s">
        <v>16</v>
      </c>
      <c r="AS67" s="34" t="s">
        <v>17</v>
      </c>
      <c r="AT67" s="34" t="s">
        <v>18</v>
      </c>
      <c r="AU67" s="34" t="s">
        <v>19</v>
      </c>
      <c r="AV67" s="34" t="s">
        <v>20</v>
      </c>
      <c r="AW67" s="34" t="s">
        <v>21</v>
      </c>
      <c r="AX67" s="34" t="s">
        <v>22</v>
      </c>
      <c r="AY67" s="34" t="s">
        <v>23</v>
      </c>
      <c r="AZ67" s="34" t="s">
        <v>24</v>
      </c>
      <c r="BA67" s="34" t="s">
        <v>25</v>
      </c>
      <c r="BB67" s="34" t="s">
        <v>26</v>
      </c>
      <c r="BC67" s="34" t="s">
        <v>27</v>
      </c>
      <c r="BD67" s="34" t="s">
        <v>28</v>
      </c>
      <c r="BE67" s="34" t="s">
        <v>29</v>
      </c>
      <c r="BF67" s="34" t="s">
        <v>30</v>
      </c>
      <c r="BG67" s="34" t="s">
        <v>31</v>
      </c>
      <c r="BH67" s="34" t="s">
        <v>32</v>
      </c>
    </row>
    <row r="68" spans="1:129" x14ac:dyDescent="0.25">
      <c r="A68" t="s">
        <v>40</v>
      </c>
      <c r="B68" s="35" t="s">
        <v>156</v>
      </c>
      <c r="C68">
        <v>385.1</v>
      </c>
      <c r="D68">
        <v>396.1</v>
      </c>
      <c r="E68">
        <v>427.1</v>
      </c>
      <c r="F68">
        <v>449.8</v>
      </c>
      <c r="G68">
        <v>484.4</v>
      </c>
      <c r="H68">
        <v>527.70000000000005</v>
      </c>
      <c r="I68">
        <v>577.70000000000005</v>
      </c>
      <c r="J68">
        <v>602.5</v>
      </c>
      <c r="K68">
        <v>657.3</v>
      </c>
      <c r="L68">
        <v>706.3</v>
      </c>
      <c r="M68">
        <v>731.7</v>
      </c>
      <c r="N68">
        <v>790.3</v>
      </c>
      <c r="O68">
        <v>872.2</v>
      </c>
      <c r="P68">
        <v>982.3</v>
      </c>
      <c r="Q68">
        <v>1052.4000000000001</v>
      </c>
      <c r="R68">
        <v>1131.8</v>
      </c>
      <c r="S68">
        <v>1275.5999999999999</v>
      </c>
      <c r="T68">
        <v>1428.7</v>
      </c>
      <c r="U68">
        <v>1626.1</v>
      </c>
      <c r="V68">
        <v>1818.9</v>
      </c>
      <c r="W68">
        <v>1944.3</v>
      </c>
      <c r="X68">
        <v>2178.6</v>
      </c>
      <c r="Y68">
        <v>2210.3000000000002</v>
      </c>
      <c r="Z68">
        <v>2427.6999999999998</v>
      </c>
      <c r="AA68">
        <v>2742</v>
      </c>
      <c r="AB68">
        <v>2946.6</v>
      </c>
      <c r="AC68">
        <v>3087.5</v>
      </c>
      <c r="AD68">
        <v>3256.3</v>
      </c>
      <c r="AE68">
        <v>3504.6</v>
      </c>
      <c r="AF68">
        <v>3777.5</v>
      </c>
      <c r="AG68">
        <v>3959.5</v>
      </c>
      <c r="AH68">
        <v>4033.9</v>
      </c>
      <c r="AI68">
        <v>4292.3</v>
      </c>
      <c r="AJ68">
        <v>4522.2</v>
      </c>
      <c r="AK68">
        <v>4832.3999999999996</v>
      </c>
      <c r="AL68">
        <v>5053.7</v>
      </c>
      <c r="AM68">
        <v>5376.5</v>
      </c>
      <c r="AN68">
        <v>5745.2</v>
      </c>
      <c r="AO68">
        <v>6072.4</v>
      </c>
      <c r="AP68">
        <v>6447.7</v>
      </c>
      <c r="AQ68">
        <v>6841.2</v>
      </c>
      <c r="AR68">
        <v>6965.3</v>
      </c>
      <c r="AS68">
        <v>7132.4</v>
      </c>
      <c r="AT68">
        <v>7482.1</v>
      </c>
      <c r="AU68">
        <v>8023.9</v>
      </c>
      <c r="AV68">
        <v>8590.1</v>
      </c>
      <c r="AW68">
        <v>9101.7000000000007</v>
      </c>
      <c r="AX68">
        <v>9499.7000000000007</v>
      </c>
      <c r="AY68">
        <v>9478.7000000000007</v>
      </c>
      <c r="AZ68">
        <v>9085.7000000000007</v>
      </c>
      <c r="BA68">
        <v>9548.4</v>
      </c>
      <c r="BB68">
        <v>9960</v>
      </c>
      <c r="BC68">
        <v>10458.5</v>
      </c>
      <c r="BD68">
        <v>10868.8</v>
      </c>
      <c r="BE68">
        <v>11376.8</v>
      </c>
      <c r="BF68">
        <v>11845.4</v>
      </c>
      <c r="BG68">
        <v>12150.2</v>
      </c>
      <c r="BH68">
        <v>12685</v>
      </c>
    </row>
    <row r="69" spans="1:129" x14ac:dyDescent="0.25">
      <c r="B69" t="s">
        <v>157</v>
      </c>
      <c r="C69" s="36">
        <v>60.7485</v>
      </c>
      <c r="D69" s="36">
        <v>61.5</v>
      </c>
      <c r="E69" s="36">
        <v>70.230249999999998</v>
      </c>
      <c r="F69" s="36">
        <v>74.488</v>
      </c>
      <c r="G69" s="36">
        <v>81.481499999999997</v>
      </c>
      <c r="H69" s="36">
        <v>97.547499999999999</v>
      </c>
      <c r="I69" s="36">
        <v>113.0235</v>
      </c>
      <c r="J69" s="36">
        <v>111.01524999999999</v>
      </c>
      <c r="K69" s="36">
        <v>121.05825</v>
      </c>
      <c r="L69" s="36">
        <v>135.08500000000001</v>
      </c>
      <c r="M69" s="36">
        <v>132.55625000000001</v>
      </c>
      <c r="N69" s="36">
        <v>148.154</v>
      </c>
      <c r="O69" s="36">
        <v>167.94874999999999</v>
      </c>
      <c r="P69" s="36">
        <v>200.2475</v>
      </c>
      <c r="Q69" s="36">
        <v>212.81075000000001</v>
      </c>
      <c r="R69" s="36">
        <v>193.10175000000001</v>
      </c>
      <c r="S69" s="36">
        <v>240.26575</v>
      </c>
      <c r="T69" s="36">
        <v>287.90424999999999</v>
      </c>
      <c r="U69" s="36">
        <v>351.84025000000003</v>
      </c>
      <c r="V69" s="36">
        <v>409.29424999999998</v>
      </c>
      <c r="W69" s="36">
        <v>413.22449999999998</v>
      </c>
      <c r="X69" s="36">
        <v>513.86974999999995</v>
      </c>
      <c r="Y69" s="36">
        <v>470.77600000000001</v>
      </c>
      <c r="Z69" s="36">
        <v>484.82774999999998</v>
      </c>
      <c r="AA69" s="36">
        <v>641.69949999999994</v>
      </c>
      <c r="AB69" s="36">
        <v>644.38250000000005</v>
      </c>
      <c r="AC69" s="36">
        <v>634.06899999999996</v>
      </c>
      <c r="AD69" s="36">
        <v>656.63649999999996</v>
      </c>
      <c r="AE69" s="36">
        <v>689.24099999999999</v>
      </c>
      <c r="AF69" s="36">
        <v>749.96924999999999</v>
      </c>
      <c r="AG69" s="36">
        <v>755.11149999999998</v>
      </c>
      <c r="AH69" s="36">
        <v>715.44650000000001</v>
      </c>
      <c r="AI69" s="36">
        <v>749.76700000000005</v>
      </c>
      <c r="AJ69" s="36">
        <v>817.71</v>
      </c>
      <c r="AK69" s="36">
        <v>932.7</v>
      </c>
      <c r="AL69" s="36">
        <v>1001.9444999999999</v>
      </c>
      <c r="AM69" s="36">
        <v>1081.019</v>
      </c>
      <c r="AN69" s="36">
        <v>1219.4192499999999</v>
      </c>
      <c r="AO69" s="36">
        <v>1306.4637499999999</v>
      </c>
      <c r="AP69" s="36">
        <v>1418.6032499999999</v>
      </c>
      <c r="AQ69" s="36">
        <v>1541.4377500000001</v>
      </c>
      <c r="AR69" s="36">
        <v>1406.29</v>
      </c>
      <c r="AS69" s="36">
        <v>1355.6202499999999</v>
      </c>
      <c r="AT69" s="36">
        <v>1378.9880000000001</v>
      </c>
      <c r="AU69" s="36">
        <v>1526.81475</v>
      </c>
      <c r="AV69" s="36">
        <v>1682.06025</v>
      </c>
      <c r="AW69" s="36">
        <v>1852.6857500000001</v>
      </c>
      <c r="AX69" s="36">
        <v>1952.98975</v>
      </c>
      <c r="AY69" s="36">
        <v>1901.6125</v>
      </c>
      <c r="AZ69" s="36">
        <v>1462.1095</v>
      </c>
      <c r="BA69" s="36">
        <v>1708.8162500000001</v>
      </c>
      <c r="BB69" s="36">
        <v>1864.4427499999999</v>
      </c>
      <c r="BC69" s="36">
        <v>2096.98675</v>
      </c>
      <c r="BD69" s="36">
        <v>2234.0594999999998</v>
      </c>
      <c r="BE69" s="36">
        <v>2405.29025</v>
      </c>
      <c r="BF69" s="36">
        <v>2505.8270000000002</v>
      </c>
      <c r="BG69" s="36">
        <v>2402.5394999999999</v>
      </c>
      <c r="BH69" s="36">
        <v>2542.9272500000002</v>
      </c>
    </row>
    <row r="70" spans="1:129" x14ac:dyDescent="0.25">
      <c r="B70" t="s">
        <v>158</v>
      </c>
      <c r="C70" s="37">
        <f>C69/C68</f>
        <v>0.15774733835367435</v>
      </c>
      <c r="D70" s="37">
        <f t="shared" ref="D70:BH70" si="30">D69/D68</f>
        <v>0.15526382226710425</v>
      </c>
      <c r="E70" s="37">
        <f t="shared" si="30"/>
        <v>0.16443514399438069</v>
      </c>
      <c r="F70" s="37">
        <f t="shared" si="30"/>
        <v>0.16560248999555358</v>
      </c>
      <c r="G70" s="37">
        <f t="shared" si="30"/>
        <v>0.16821118909991742</v>
      </c>
      <c r="H70" s="37">
        <f t="shared" si="30"/>
        <v>0.18485408375971193</v>
      </c>
      <c r="I70" s="37">
        <f t="shared" si="30"/>
        <v>0.19564393283711268</v>
      </c>
      <c r="J70" s="37">
        <f t="shared" si="30"/>
        <v>0.1842576763485477</v>
      </c>
      <c r="K70" s="37">
        <f t="shared" si="30"/>
        <v>0.18417503423094478</v>
      </c>
      <c r="L70" s="37">
        <f t="shared" si="30"/>
        <v>0.19125725612346031</v>
      </c>
      <c r="M70" s="37">
        <f t="shared" si="30"/>
        <v>0.18116201995353287</v>
      </c>
      <c r="N70" s="37">
        <f t="shared" si="30"/>
        <v>0.18746551942300393</v>
      </c>
      <c r="O70" s="37">
        <f t="shared" si="30"/>
        <v>0.19255761293281357</v>
      </c>
      <c r="P70" s="37">
        <f t="shared" si="30"/>
        <v>0.20385574671688894</v>
      </c>
      <c r="Q70" s="37">
        <f t="shared" si="30"/>
        <v>0.20221469973394146</v>
      </c>
      <c r="R70" s="37">
        <f t="shared" si="30"/>
        <v>0.17061472875066266</v>
      </c>
      <c r="S70" s="37">
        <f t="shared" si="30"/>
        <v>0.18835508780181875</v>
      </c>
      <c r="T70" s="37">
        <f t="shared" si="30"/>
        <v>0.20151483866452019</v>
      </c>
      <c r="U70" s="37">
        <f t="shared" si="30"/>
        <v>0.21637061066355084</v>
      </c>
      <c r="V70" s="37">
        <f t="shared" si="30"/>
        <v>0.22502295343339379</v>
      </c>
      <c r="W70" s="37">
        <f t="shared" si="30"/>
        <v>0.21253124517821323</v>
      </c>
      <c r="X70" s="37">
        <f t="shared" si="30"/>
        <v>0.23587154594693838</v>
      </c>
      <c r="Y70" s="37">
        <f t="shared" si="30"/>
        <v>0.21299190155182554</v>
      </c>
      <c r="Z70" s="37">
        <f t="shared" si="30"/>
        <v>0.19970661531490713</v>
      </c>
      <c r="AA70" s="37">
        <f t="shared" si="30"/>
        <v>0.23402607585703863</v>
      </c>
      <c r="AB70" s="37">
        <f t="shared" si="30"/>
        <v>0.21868679155637008</v>
      </c>
      <c r="AC70" s="37">
        <f t="shared" si="30"/>
        <v>0.20536647773279351</v>
      </c>
      <c r="AD70" s="37">
        <f t="shared" si="30"/>
        <v>0.20165110708472805</v>
      </c>
      <c r="AE70" s="37">
        <f t="shared" si="30"/>
        <v>0.19666752268447185</v>
      </c>
      <c r="AF70" s="37">
        <f t="shared" si="30"/>
        <v>0.19853587028457975</v>
      </c>
      <c r="AG70" s="37">
        <f t="shared" si="30"/>
        <v>0.19070880161636569</v>
      </c>
      <c r="AH70" s="37">
        <f t="shared" si="30"/>
        <v>0.17735851161407076</v>
      </c>
      <c r="AI70" s="37">
        <f t="shared" si="30"/>
        <v>0.17467721268317685</v>
      </c>
      <c r="AJ70" s="37">
        <f t="shared" si="30"/>
        <v>0.18082128167705985</v>
      </c>
      <c r="AK70" s="37">
        <f t="shared" si="30"/>
        <v>0.19300968462875592</v>
      </c>
      <c r="AL70" s="37">
        <f t="shared" si="30"/>
        <v>0.1982595919821121</v>
      </c>
      <c r="AM70" s="37">
        <f t="shared" si="30"/>
        <v>0.20106370315260857</v>
      </c>
      <c r="AN70" s="37">
        <f t="shared" si="30"/>
        <v>0.21225009573208939</v>
      </c>
      <c r="AO70" s="37">
        <f t="shared" si="30"/>
        <v>0.21514784105131413</v>
      </c>
      <c r="AP70" s="37">
        <f t="shared" si="30"/>
        <v>0.22001694402655209</v>
      </c>
      <c r="AQ70" s="37">
        <f t="shared" si="30"/>
        <v>0.22531686692393149</v>
      </c>
      <c r="AR70" s="37">
        <f t="shared" si="30"/>
        <v>0.20189941567484529</v>
      </c>
      <c r="AS70" s="37">
        <f t="shared" si="30"/>
        <v>0.19006509029218777</v>
      </c>
      <c r="AT70" s="37">
        <f t="shared" si="30"/>
        <v>0.18430494112615442</v>
      </c>
      <c r="AU70" s="37">
        <f t="shared" si="30"/>
        <v>0.19028337217562533</v>
      </c>
      <c r="AV70" s="37">
        <f t="shared" si="30"/>
        <v>0.19581381474022419</v>
      </c>
      <c r="AW70" s="37">
        <f t="shared" si="30"/>
        <v>0.20355381412263643</v>
      </c>
      <c r="AX70" s="37">
        <f t="shared" si="30"/>
        <v>0.20558436055875445</v>
      </c>
      <c r="AY70" s="37">
        <f t="shared" si="30"/>
        <v>0.20061954698429108</v>
      </c>
      <c r="AZ70" s="37">
        <f t="shared" si="30"/>
        <v>0.16092425459788456</v>
      </c>
      <c r="BA70" s="37">
        <f t="shared" si="30"/>
        <v>0.17896362217753761</v>
      </c>
      <c r="BB70" s="37">
        <f t="shared" si="30"/>
        <v>0.18719304718875501</v>
      </c>
      <c r="BC70" s="37">
        <f t="shared" si="30"/>
        <v>0.20050549792035188</v>
      </c>
      <c r="BD70" s="37">
        <f t="shared" si="30"/>
        <v>0.2055479445752981</v>
      </c>
      <c r="BE70" s="37">
        <f t="shared" si="30"/>
        <v>0.21142063233949793</v>
      </c>
      <c r="BF70" s="37">
        <f t="shared" si="30"/>
        <v>0.21154431256014997</v>
      </c>
      <c r="BG70" s="37">
        <f t="shared" si="30"/>
        <v>0.1977366216193972</v>
      </c>
      <c r="BH70" s="37">
        <f t="shared" si="30"/>
        <v>0.20046726448561294</v>
      </c>
    </row>
    <row r="72" spans="1:129" s="32" customFormat="1" x14ac:dyDescent="0.25">
      <c r="B72" s="32" t="s">
        <v>159</v>
      </c>
      <c r="C72" s="33">
        <f>C31/(C31+C59)</f>
        <v>0.62554897842276114</v>
      </c>
      <c r="D72" s="33">
        <f t="shared" ref="D72:BO72" si="31">D31/(D31+D59)</f>
        <v>0.5995303468208093</v>
      </c>
      <c r="E72" s="33">
        <f t="shared" si="31"/>
        <v>0.58645307330663421</v>
      </c>
      <c r="F72" s="33">
        <f t="shared" si="31"/>
        <v>0.5933818433818433</v>
      </c>
      <c r="G72" s="33">
        <f t="shared" si="31"/>
        <v>0.58202734244748255</v>
      </c>
      <c r="H72" s="33">
        <f t="shared" si="31"/>
        <v>0.57676079195066532</v>
      </c>
      <c r="I72" s="33">
        <f t="shared" si="31"/>
        <v>0.57669592976855544</v>
      </c>
      <c r="J72" s="33">
        <f t="shared" si="31"/>
        <v>0.56611634007097678</v>
      </c>
      <c r="K72" s="33">
        <f t="shared" si="31"/>
        <v>0.5786936236391913</v>
      </c>
      <c r="L72" s="33">
        <f t="shared" si="31"/>
        <v>0.60200988993459881</v>
      </c>
      <c r="M72" s="33">
        <f t="shared" si="31"/>
        <v>0.62508164598301763</v>
      </c>
      <c r="N72" s="33">
        <f t="shared" si="31"/>
        <v>0.63226436594497804</v>
      </c>
      <c r="O72" s="33">
        <f t="shared" si="31"/>
        <v>0.63333869152869315</v>
      </c>
      <c r="P72" s="33">
        <f t="shared" si="31"/>
        <v>0.62609649122807021</v>
      </c>
      <c r="Q72" s="33">
        <f t="shared" si="31"/>
        <v>0.61880054936670237</v>
      </c>
      <c r="R72" s="33">
        <f t="shared" si="31"/>
        <v>0.63462428637555934</v>
      </c>
      <c r="S72" s="33">
        <f t="shared" si="31"/>
        <v>0.64898086198848604</v>
      </c>
      <c r="T72" s="33">
        <f t="shared" si="31"/>
        <v>0.64605021432945497</v>
      </c>
      <c r="U72" s="33">
        <f t="shared" si="31"/>
        <v>0.64195298372513565</v>
      </c>
      <c r="V72" s="33">
        <f t="shared" si="31"/>
        <v>0.64579256360078285</v>
      </c>
      <c r="W72" s="33">
        <f t="shared" si="31"/>
        <v>0.64170884191723732</v>
      </c>
      <c r="X72" s="33">
        <f t="shared" si="31"/>
        <v>0.62320505456634123</v>
      </c>
      <c r="Y72" s="33">
        <f t="shared" si="31"/>
        <v>0.63563752541388319</v>
      </c>
      <c r="Z72" s="33">
        <f t="shared" si="31"/>
        <v>0.61725293132328307</v>
      </c>
      <c r="AA72" s="33">
        <f t="shared" si="31"/>
        <v>0.61954866399003183</v>
      </c>
      <c r="AB72" s="33">
        <f t="shared" si="31"/>
        <v>0.59558243491980012</v>
      </c>
      <c r="AC72" s="33">
        <f t="shared" si="31"/>
        <v>0.60081226254421594</v>
      </c>
      <c r="AD72" s="33">
        <f t="shared" si="31"/>
        <v>0.57067354965585049</v>
      </c>
      <c r="AE72" s="33">
        <f t="shared" si="31"/>
        <v>0.56574040659208469</v>
      </c>
      <c r="AF72" s="33">
        <f t="shared" si="31"/>
        <v>0.55368738404452689</v>
      </c>
      <c r="AG72" s="33">
        <f t="shared" si="31"/>
        <v>0.54345151549043735</v>
      </c>
      <c r="AH72" s="33">
        <f t="shared" si="31"/>
        <v>0.53123995284535419</v>
      </c>
      <c r="AI72" s="33">
        <f t="shared" si="31"/>
        <v>0.53449367088607591</v>
      </c>
      <c r="AJ72" s="33">
        <f t="shared" si="31"/>
        <v>0.5376612567623803</v>
      </c>
      <c r="AK72" s="33">
        <f t="shared" si="31"/>
        <v>0.53223357959720674</v>
      </c>
      <c r="AL72" s="33">
        <f t="shared" si="31"/>
        <v>0.53711526855763425</v>
      </c>
      <c r="AM72" s="33">
        <f t="shared" si="31"/>
        <v>0.53226441078103481</v>
      </c>
      <c r="AN72" s="33">
        <f t="shared" si="31"/>
        <v>0.52894153905422325</v>
      </c>
      <c r="AO72" s="33">
        <f t="shared" si="31"/>
        <v>0.53344801223241589</v>
      </c>
      <c r="AP72" s="33">
        <f t="shared" si="31"/>
        <v>0.53048268135561583</v>
      </c>
      <c r="AQ72" s="33">
        <f t="shared" si="31"/>
        <v>0.53447161975080759</v>
      </c>
      <c r="AR72" s="33">
        <f t="shared" si="31"/>
        <v>0.53415473817720593</v>
      </c>
      <c r="AS72" s="33">
        <f t="shared" si="31"/>
        <v>0.52233347845015232</v>
      </c>
      <c r="AT72" s="33">
        <f t="shared" si="31"/>
        <v>0.52988705473501296</v>
      </c>
      <c r="AU72" s="33">
        <f t="shared" si="31"/>
        <v>0.56190476190476191</v>
      </c>
      <c r="AV72" s="33">
        <f t="shared" si="31"/>
        <v>0.56359727696166251</v>
      </c>
      <c r="AW72" s="33">
        <f t="shared" si="31"/>
        <v>0.56053693630461487</v>
      </c>
      <c r="AX72" s="33">
        <f t="shared" si="31"/>
        <v>0.57754629629629628</v>
      </c>
      <c r="AY72" s="33">
        <f t="shared" si="31"/>
        <v>0.57706124594760366</v>
      </c>
      <c r="AZ72" s="33">
        <f t="shared" si="31"/>
        <v>0.57349294570329201</v>
      </c>
      <c r="BA72" s="33">
        <f t="shared" si="31"/>
        <v>0.58500555033728974</v>
      </c>
      <c r="BB72" s="33">
        <f t="shared" si="31"/>
        <v>0.588560885608856</v>
      </c>
      <c r="BC72" s="33">
        <f t="shared" si="31"/>
        <v>0.5987208239887033</v>
      </c>
      <c r="BD72" s="33">
        <f t="shared" si="31"/>
        <v>0.60561871807546552</v>
      </c>
      <c r="BE72" s="33">
        <f t="shared" si="31"/>
        <v>0.62713720205508305</v>
      </c>
      <c r="BF72" s="33">
        <f t="shared" si="31"/>
        <v>0.65179192762700067</v>
      </c>
      <c r="BG72" s="33">
        <f t="shared" si="31"/>
        <v>0.6683824812423661</v>
      </c>
      <c r="BH72" s="33">
        <f t="shared" si="31"/>
        <v>0.67603191120360739</v>
      </c>
      <c r="BI72" s="33">
        <f t="shared" si="31"/>
        <v>0.70699262987596634</v>
      </c>
      <c r="BJ72" s="33">
        <f t="shared" si="31"/>
        <v>0.7818504286136565</v>
      </c>
      <c r="BK72" s="33">
        <f t="shared" si="31"/>
        <v>0.74262035571282237</v>
      </c>
      <c r="BL72" s="33">
        <f t="shared" si="31"/>
        <v>0.70245829675153648</v>
      </c>
      <c r="BM72" s="33">
        <f t="shared" si="31"/>
        <v>0.67349498327759194</v>
      </c>
      <c r="BN72" s="33">
        <f t="shared" si="31"/>
        <v>0.63747438120763056</v>
      </c>
      <c r="BO72" s="33">
        <f t="shared" si="31"/>
        <v>0.62667389116804706</v>
      </c>
      <c r="BP72" s="33">
        <f t="shared" ref="BP72:DY72" si="32">BP31/(BP31+BP59)</f>
        <v>0.6326355925608903</v>
      </c>
      <c r="BQ72" s="33">
        <f t="shared" si="32"/>
        <v>0.61216246540504149</v>
      </c>
      <c r="BR72" s="33">
        <f t="shared" si="32"/>
        <v>0.59491476451892511</v>
      </c>
      <c r="BS72" s="33">
        <f t="shared" si="32"/>
        <v>0.5650169491525423</v>
      </c>
      <c r="BT72" s="33">
        <f t="shared" si="32"/>
        <v>0.5416291918283439</v>
      </c>
      <c r="BU72" s="33">
        <f t="shared" si="32"/>
        <v>0.53206606419445313</v>
      </c>
      <c r="BV72" s="33">
        <f t="shared" si="32"/>
        <v>0.5332719459791283</v>
      </c>
      <c r="BW72" s="33">
        <f t="shared" si="32"/>
        <v>0.47893797653166059</v>
      </c>
      <c r="BX72" s="33">
        <f t="shared" si="32"/>
        <v>0.47025702518116891</v>
      </c>
      <c r="BY72" s="33">
        <f t="shared" si="32"/>
        <v>0.47884384619397924</v>
      </c>
      <c r="BZ72" s="33">
        <f t="shared" si="32"/>
        <v>0.45129339359553799</v>
      </c>
      <c r="CA72" s="33">
        <f t="shared" si="32"/>
        <v>0.453354844832495</v>
      </c>
      <c r="CB72" s="33">
        <f t="shared" si="32"/>
        <v>0.4516578434104207</v>
      </c>
      <c r="CC72" s="33">
        <f t="shared" si="32"/>
        <v>0.43983642263412903</v>
      </c>
      <c r="CD72" s="33">
        <f t="shared" si="32"/>
        <v>0.46249426868408988</v>
      </c>
      <c r="CE72" s="33">
        <f t="shared" si="32"/>
        <v>0.47061522227829522</v>
      </c>
      <c r="CF72" s="33">
        <f t="shared" si="32"/>
        <v>0.46949290427551299</v>
      </c>
      <c r="CG72" s="33">
        <f t="shared" si="32"/>
        <v>0.50176898068464337</v>
      </c>
      <c r="CH72" s="33">
        <f t="shared" si="32"/>
        <v>0.49431976906602104</v>
      </c>
      <c r="CI72" s="33">
        <f t="shared" si="32"/>
        <v>0.53095343462654276</v>
      </c>
      <c r="CJ72" s="33">
        <f t="shared" si="32"/>
        <v>0.52751058099268955</v>
      </c>
      <c r="CK72" s="33">
        <f t="shared" si="32"/>
        <v>0.52285500187336087</v>
      </c>
      <c r="CL72" s="33">
        <f t="shared" si="32"/>
        <v>0.64397965598034179</v>
      </c>
      <c r="CM72" s="33">
        <f t="shared" si="32"/>
        <v>0.62918512702596596</v>
      </c>
      <c r="CN72" s="33">
        <f t="shared" si="32"/>
        <v>0.62051998881744475</v>
      </c>
      <c r="CO72" s="33">
        <f t="shared" si="32"/>
        <v>0.59406793346611397</v>
      </c>
      <c r="CP72" s="33">
        <f t="shared" si="32"/>
        <v>0.54354973256783945</v>
      </c>
      <c r="CQ72" s="33">
        <f t="shared" si="32"/>
        <v>0.5232952937847779</v>
      </c>
      <c r="CR72" s="33">
        <f t="shared" si="32"/>
        <v>0.51969823973176865</v>
      </c>
      <c r="CS72" s="33">
        <f t="shared" si="32"/>
        <v>0.50746809088440303</v>
      </c>
      <c r="CT72" s="33">
        <f t="shared" si="32"/>
        <v>0.52146278555637438</v>
      </c>
      <c r="CU72" s="33">
        <f t="shared" si="32"/>
        <v>0.53954057616268125</v>
      </c>
      <c r="CV72" s="33">
        <f t="shared" si="32"/>
        <v>0.52401569476390208</v>
      </c>
      <c r="CW72" s="33">
        <f t="shared" si="32"/>
        <v>0.53295608872793121</v>
      </c>
      <c r="CX72" s="33">
        <f t="shared" si="32"/>
        <v>0.53312161739052655</v>
      </c>
      <c r="CY72" s="33">
        <f t="shared" si="32"/>
        <v>0.48606811145510831</v>
      </c>
      <c r="CZ72" s="33">
        <f t="shared" si="32"/>
        <v>0.49260152794531559</v>
      </c>
      <c r="DA72" s="33">
        <f t="shared" si="32"/>
        <v>0.49615600224233208</v>
      </c>
      <c r="DB72" s="33">
        <f t="shared" si="32"/>
        <v>0.49486986491304519</v>
      </c>
      <c r="DC72" s="33">
        <f t="shared" si="32"/>
        <v>0.48511950655358521</v>
      </c>
      <c r="DD72" s="33">
        <f t="shared" si="32"/>
        <v>0.49187683738202076</v>
      </c>
      <c r="DE72" s="33">
        <f t="shared" si="32"/>
        <v>0.49467164236525213</v>
      </c>
      <c r="DF72" s="33">
        <f t="shared" si="32"/>
        <v>0.49581462597975801</v>
      </c>
      <c r="DG72" s="33">
        <f t="shared" si="32"/>
        <v>0.50713847098556952</v>
      </c>
      <c r="DH72" s="33">
        <f t="shared" si="32"/>
        <v>0.49703418106324609</v>
      </c>
      <c r="DI72" s="33">
        <f t="shared" si="32"/>
        <v>0.48595826782906953</v>
      </c>
      <c r="DJ72" s="33">
        <f t="shared" si="32"/>
        <v>0.49270490630811048</v>
      </c>
      <c r="DK72" s="33">
        <f t="shared" si="32"/>
        <v>0.51418321683494217</v>
      </c>
      <c r="DL72" s="33">
        <f t="shared" si="32"/>
        <v>0.51171190893169871</v>
      </c>
      <c r="DM72" s="33">
        <f t="shared" si="32"/>
        <v>0.513312266172678</v>
      </c>
      <c r="DN72" s="33">
        <f t="shared" si="32"/>
        <v>0.54490971955436041</v>
      </c>
      <c r="DO72" s="33">
        <f t="shared" si="32"/>
        <v>0.52789954677167694</v>
      </c>
      <c r="DP72" s="33">
        <f t="shared" si="32"/>
        <v>0.52871777802433528</v>
      </c>
      <c r="DQ72" s="33">
        <f t="shared" si="32"/>
        <v>0.5362118552272811</v>
      </c>
      <c r="DR72" s="33">
        <f t="shared" si="32"/>
        <v>0.53994840542864631</v>
      </c>
      <c r="DS72" s="33">
        <f t="shared" si="32"/>
        <v>0.52741251706545944</v>
      </c>
      <c r="DT72" s="33">
        <f t="shared" si="32"/>
        <v>0.53076620544173903</v>
      </c>
      <c r="DU72" s="33">
        <f t="shared" si="32"/>
        <v>0.53902035531899595</v>
      </c>
      <c r="DV72" s="33">
        <f t="shared" si="32"/>
        <v>0.56853974816763764</v>
      </c>
      <c r="DW72" s="33">
        <f t="shared" si="32"/>
        <v>0.56450005536485437</v>
      </c>
      <c r="DX72" s="33">
        <f t="shared" si="32"/>
        <v>0.5532627677394063</v>
      </c>
      <c r="DY72" s="33">
        <f t="shared" si="32"/>
        <v>0.55080625415369544</v>
      </c>
    </row>
    <row r="73" spans="1:129" x14ac:dyDescent="0.25">
      <c r="B73" t="s">
        <v>160</v>
      </c>
      <c r="C73" s="3">
        <f>(C31*C50)/C33</f>
        <v>0.7233350421091177</v>
      </c>
      <c r="D73" s="3">
        <f t="shared" ref="D73:BO73" si="33">(D31*D50)/D33</f>
        <v>0.72086336895185488</v>
      </c>
      <c r="E73" s="3">
        <f t="shared" si="33"/>
        <v>0.71822609925733827</v>
      </c>
      <c r="F73" s="3">
        <f t="shared" si="33"/>
        <v>0.71183651194852937</v>
      </c>
      <c r="G73" s="3">
        <f t="shared" si="33"/>
        <v>0.71742882994966917</v>
      </c>
      <c r="H73" s="3">
        <f t="shared" si="33"/>
        <v>0.71323370885796333</v>
      </c>
      <c r="I73" s="3">
        <f t="shared" si="33"/>
        <v>0.71225138331344251</v>
      </c>
      <c r="J73" s="3">
        <f t="shared" si="33"/>
        <v>0.70970064406238353</v>
      </c>
      <c r="K73" s="3">
        <f t="shared" si="33"/>
        <v>0.69697839343917567</v>
      </c>
      <c r="L73" s="3">
        <f t="shared" si="33"/>
        <v>0.70024277456647399</v>
      </c>
      <c r="M73" s="3">
        <f t="shared" si="33"/>
        <v>0.70239798125450614</v>
      </c>
      <c r="N73" s="3">
        <f t="shared" si="33"/>
        <v>0.70069326582278491</v>
      </c>
      <c r="O73" s="3">
        <f t="shared" si="33"/>
        <v>0.69716925535634022</v>
      </c>
      <c r="P73" s="3">
        <f t="shared" si="33"/>
        <v>0.6959246646026831</v>
      </c>
      <c r="Q73" s="3">
        <f t="shared" si="33"/>
        <v>0.69850568844807459</v>
      </c>
      <c r="R73" s="3">
        <f t="shared" si="33"/>
        <v>0.70877232490272379</v>
      </c>
      <c r="S73" s="3">
        <f t="shared" si="33"/>
        <v>0.71477241875848652</v>
      </c>
      <c r="T73" s="3">
        <f t="shared" si="33"/>
        <v>0.71547424891426337</v>
      </c>
      <c r="U73" s="3">
        <f t="shared" si="33"/>
        <v>0.71403355943353986</v>
      </c>
      <c r="V73" s="3">
        <f t="shared" si="33"/>
        <v>0.71002380983847968</v>
      </c>
      <c r="W73" s="3">
        <f t="shared" si="33"/>
        <v>0.7034856199270626</v>
      </c>
      <c r="X73" s="3">
        <f t="shared" si="33"/>
        <v>0.69719371246216788</v>
      </c>
      <c r="Y73" s="3">
        <f t="shared" si="33"/>
        <v>0.69632709401850812</v>
      </c>
      <c r="Z73" s="3">
        <f t="shared" si="33"/>
        <v>0.69252704101777363</v>
      </c>
      <c r="AA73" s="3">
        <f t="shared" si="33"/>
        <v>0.70916344597484959</v>
      </c>
      <c r="AB73" s="3">
        <f t="shared" si="33"/>
        <v>0.7051803337015885</v>
      </c>
      <c r="AC73" s="3">
        <f t="shared" si="33"/>
        <v>0.70751476751296316</v>
      </c>
      <c r="AD73" s="3">
        <f t="shared" si="33"/>
        <v>0.70445242033360789</v>
      </c>
      <c r="AE73" s="3">
        <f t="shared" si="33"/>
        <v>0.70820558549311441</v>
      </c>
      <c r="AF73" s="3">
        <f t="shared" si="33"/>
        <v>0.703316251830161</v>
      </c>
      <c r="AG73" s="3">
        <f t="shared" si="33"/>
        <v>0.70857481880306472</v>
      </c>
      <c r="AH73" s="3">
        <f t="shared" si="33"/>
        <v>0.71195582296553128</v>
      </c>
      <c r="AI73" s="3">
        <f t="shared" si="33"/>
        <v>0.73662491945876285</v>
      </c>
      <c r="AJ73" s="3">
        <f t="shared" si="33"/>
        <v>0.74408646751485641</v>
      </c>
      <c r="AK73" s="3">
        <f t="shared" si="33"/>
        <v>0.74776438615148277</v>
      </c>
      <c r="AL73" s="3">
        <f t="shared" si="33"/>
        <v>0.75044378698224845</v>
      </c>
      <c r="AM73" s="3">
        <f t="shared" si="33"/>
        <v>0.74701230911258998</v>
      </c>
      <c r="AN73" s="3">
        <f t="shared" si="33"/>
        <v>0.74419648115985815</v>
      </c>
      <c r="AO73" s="3">
        <f t="shared" si="33"/>
        <v>0.74458477662974809</v>
      </c>
      <c r="AP73" s="3">
        <f t="shared" si="33"/>
        <v>0.74646575643325153</v>
      </c>
      <c r="AQ73" s="3">
        <f t="shared" si="33"/>
        <v>0.7583576120903186</v>
      </c>
      <c r="AR73" s="3">
        <f t="shared" si="33"/>
        <v>0.7600214840989401</v>
      </c>
      <c r="AS73" s="3">
        <f t="shared" si="33"/>
        <v>0.75926697429136447</v>
      </c>
      <c r="AT73" s="3">
        <f t="shared" si="33"/>
        <v>0.75364650091457219</v>
      </c>
      <c r="AU73" s="3">
        <f t="shared" si="33"/>
        <v>0.74266761863646924</v>
      </c>
      <c r="AV73" s="3">
        <f t="shared" si="33"/>
        <v>0.74054903495044355</v>
      </c>
      <c r="AW73" s="3">
        <f t="shared" si="33"/>
        <v>0.73881382535716555</v>
      </c>
      <c r="AX73" s="3">
        <f t="shared" si="33"/>
        <v>0.73757700787401581</v>
      </c>
      <c r="AY73" s="3">
        <f t="shared" si="33"/>
        <v>0.72548160483547675</v>
      </c>
      <c r="AZ73" s="3">
        <f t="shared" si="33"/>
        <v>0.73188134661208526</v>
      </c>
      <c r="BA73" s="3">
        <f t="shared" si="33"/>
        <v>0.7372348014701452</v>
      </c>
      <c r="BB73" s="3">
        <f t="shared" si="33"/>
        <v>0.73634990012924451</v>
      </c>
      <c r="BC73" s="3">
        <f t="shared" si="33"/>
        <v>0.74681328363266686</v>
      </c>
      <c r="BD73" s="3">
        <f t="shared" si="33"/>
        <v>0.75750088470720411</v>
      </c>
      <c r="BE73" s="3">
        <f t="shared" si="33"/>
        <v>0.75162665419429397</v>
      </c>
      <c r="BF73" s="3">
        <f t="shared" si="33"/>
        <v>0.75258190528332869</v>
      </c>
      <c r="BG73" s="3">
        <f t="shared" si="33"/>
        <v>0.77118895654580677</v>
      </c>
      <c r="BH73" s="3">
        <f t="shared" si="33"/>
        <v>0.78916897213949733</v>
      </c>
      <c r="BI73" s="3">
        <f t="shared" si="33"/>
        <v>0.80228391149499423</v>
      </c>
      <c r="BJ73" s="3">
        <f t="shared" si="33"/>
        <v>0.81123246661981729</v>
      </c>
      <c r="BK73" s="3">
        <f t="shared" si="33"/>
        <v>0.78605371607218988</v>
      </c>
      <c r="BL73" s="3">
        <f t="shared" si="33"/>
        <v>0.78267708450863138</v>
      </c>
      <c r="BM73" s="3">
        <f t="shared" si="33"/>
        <v>0.78758183202232934</v>
      </c>
      <c r="BN73" s="3">
        <f t="shared" si="33"/>
        <v>0.78975321018247369</v>
      </c>
      <c r="BO73" s="3">
        <f t="shared" si="33"/>
        <v>0.78229980164352519</v>
      </c>
      <c r="BP73" s="3">
        <f t="shared" ref="BP73:DV73" si="34">(BP31*BP50)/BP33</f>
        <v>0.7763455614673761</v>
      </c>
      <c r="BQ73" s="3">
        <f t="shared" si="34"/>
        <v>0.77260983915174009</v>
      </c>
      <c r="BR73" s="3">
        <f t="shared" si="34"/>
        <v>0.76625450180072041</v>
      </c>
      <c r="BS73" s="3">
        <f t="shared" si="34"/>
        <v>0.76534421413416032</v>
      </c>
      <c r="BT73" s="3">
        <f t="shared" si="34"/>
        <v>0.76151258795515964</v>
      </c>
      <c r="BU73" s="3">
        <f t="shared" si="34"/>
        <v>0.7574085987595921</v>
      </c>
      <c r="BV73" s="3">
        <f t="shared" si="34"/>
        <v>0.76646661265452265</v>
      </c>
      <c r="BW73" s="3">
        <f t="shared" si="34"/>
        <v>0.80651603966548424</v>
      </c>
      <c r="BX73" s="3">
        <f t="shared" si="34"/>
        <v>0.81389896605690537</v>
      </c>
      <c r="BY73" s="3">
        <f t="shared" si="34"/>
        <v>0.81593048709587723</v>
      </c>
      <c r="BZ73" s="3">
        <f t="shared" si="34"/>
        <v>0.8254910600415114</v>
      </c>
      <c r="CA73" s="3">
        <f t="shared" si="34"/>
        <v>0.81393720019579041</v>
      </c>
      <c r="CB73" s="3">
        <f t="shared" si="34"/>
        <v>0.82477541474822769</v>
      </c>
      <c r="CC73" s="3">
        <f t="shared" si="34"/>
        <v>0.83483591458833228</v>
      </c>
      <c r="CD73" s="3">
        <f t="shared" si="34"/>
        <v>0.83735594877542752</v>
      </c>
      <c r="CE73" s="3">
        <f t="shared" si="34"/>
        <v>0.83639575163398683</v>
      </c>
      <c r="CF73" s="3">
        <f t="shared" si="34"/>
        <v>0.84459019598715135</v>
      </c>
      <c r="CG73" s="3">
        <f t="shared" si="34"/>
        <v>0.85162465734330706</v>
      </c>
      <c r="CH73" s="3">
        <f t="shared" si="34"/>
        <v>0.85378904595266603</v>
      </c>
      <c r="CI73" s="3">
        <f t="shared" si="34"/>
        <v>0.88627420091324194</v>
      </c>
      <c r="CJ73" s="3">
        <f t="shared" si="34"/>
        <v>0.90267988370229613</v>
      </c>
      <c r="CK73" s="3">
        <f t="shared" si="34"/>
        <v>0.91902131849511126</v>
      </c>
      <c r="CL73" s="3">
        <f t="shared" si="34"/>
        <v>0.93304901080172298</v>
      </c>
      <c r="CM73" s="3">
        <f t="shared" si="34"/>
        <v>0.87494536695116287</v>
      </c>
      <c r="CN73" s="3">
        <f t="shared" si="34"/>
        <v>0.86371344201483791</v>
      </c>
      <c r="CO73" s="3">
        <f t="shared" si="34"/>
        <v>0.8615374296205629</v>
      </c>
      <c r="CP73" s="3">
        <f t="shared" si="34"/>
        <v>0.85993848288621644</v>
      </c>
      <c r="CQ73" s="3">
        <f t="shared" si="34"/>
        <v>0.89846441424899015</v>
      </c>
      <c r="CR73" s="3">
        <f t="shared" si="34"/>
        <v>0.88799884507110027</v>
      </c>
      <c r="CS73" s="3">
        <f t="shared" si="34"/>
        <v>0.88333731983323405</v>
      </c>
      <c r="CT73" s="3">
        <f t="shared" si="34"/>
        <v>0.885506089917934</v>
      </c>
      <c r="CU73" s="3">
        <f t="shared" si="34"/>
        <v>0.91541935186890078</v>
      </c>
      <c r="CV73" s="3">
        <f t="shared" si="34"/>
        <v>0.92487165370587032</v>
      </c>
      <c r="CW73" s="3">
        <f t="shared" si="34"/>
        <v>0.92759723893644552</v>
      </c>
      <c r="CX73" s="3">
        <f t="shared" si="34"/>
        <v>0.94368608392087094</v>
      </c>
      <c r="CY73" s="3">
        <f t="shared" si="34"/>
        <v>0.93440645914054254</v>
      </c>
      <c r="CZ73" s="3">
        <f t="shared" si="34"/>
        <v>0.93700601241694814</v>
      </c>
      <c r="DA73" s="3">
        <f t="shared" si="34"/>
        <v>0.94651787307181856</v>
      </c>
      <c r="DB73" s="3">
        <f t="shared" si="34"/>
        <v>0.93234581863016042</v>
      </c>
      <c r="DC73" s="3">
        <f t="shared" si="34"/>
        <v>0.91463857511528546</v>
      </c>
      <c r="DD73" s="3">
        <f t="shared" si="34"/>
        <v>0.91745954685761077</v>
      </c>
      <c r="DE73" s="3">
        <f t="shared" si="34"/>
        <v>0.92634323695301191</v>
      </c>
      <c r="DF73" s="3">
        <f t="shared" si="34"/>
        <v>0.93020559272032233</v>
      </c>
      <c r="DG73" s="3">
        <f t="shared" si="34"/>
        <v>0.92143723727347704</v>
      </c>
      <c r="DH73" s="3">
        <f t="shared" si="34"/>
        <v>0.93200868205241316</v>
      </c>
      <c r="DI73" s="3">
        <f t="shared" si="34"/>
        <v>0.93713317301959531</v>
      </c>
      <c r="DJ73" s="3">
        <f t="shared" si="34"/>
        <v>0.93681753284957825</v>
      </c>
      <c r="DK73" s="3">
        <f t="shared" si="34"/>
        <v>0.8686382905459693</v>
      </c>
      <c r="DL73" s="3">
        <f t="shared" si="34"/>
        <v>0.86818896891584529</v>
      </c>
      <c r="DM73" s="3">
        <f t="shared" si="34"/>
        <v>0.86837711425937414</v>
      </c>
      <c r="DN73" s="3">
        <f t="shared" si="34"/>
        <v>0.86689142557730459</v>
      </c>
      <c r="DO73" s="3">
        <f t="shared" si="34"/>
        <v>0.85076051779935258</v>
      </c>
      <c r="DP73" s="3">
        <f t="shared" si="34"/>
        <v>0.85261096083299359</v>
      </c>
      <c r="DQ73" s="3">
        <f t="shared" si="34"/>
        <v>0.8497970577418168</v>
      </c>
      <c r="DR73" s="3">
        <f t="shared" si="34"/>
        <v>0.84625098753071804</v>
      </c>
      <c r="DS73" s="3">
        <f t="shared" si="34"/>
        <v>0.85053033694999036</v>
      </c>
      <c r="DT73" s="3">
        <f t="shared" si="34"/>
        <v>0.85450195643720483</v>
      </c>
      <c r="DU73" s="3">
        <f t="shared" si="34"/>
        <v>0.85376451726140024</v>
      </c>
      <c r="DV73" s="3">
        <f t="shared" si="34"/>
        <v>0.85520041677108394</v>
      </c>
    </row>
    <row r="74" spans="1:129" x14ac:dyDescent="0.25">
      <c r="B74" t="s">
        <v>161</v>
      </c>
    </row>
  </sheetData>
  <mergeCells count="34">
    <mergeCell ref="AM1:AP1"/>
    <mergeCell ref="A1:A2"/>
    <mergeCell ref="B1:B2"/>
    <mergeCell ref="C1:F1"/>
    <mergeCell ref="G1:J1"/>
    <mergeCell ref="K1:N1"/>
    <mergeCell ref="O1:R1"/>
    <mergeCell ref="S1:V1"/>
    <mergeCell ref="W1:Z1"/>
    <mergeCell ref="AA1:AD1"/>
    <mergeCell ref="AE1:AH1"/>
    <mergeCell ref="AI1:AL1"/>
    <mergeCell ref="CI1:CL1"/>
    <mergeCell ref="AQ1:AT1"/>
    <mergeCell ref="AU1:AX1"/>
    <mergeCell ref="AY1:BB1"/>
    <mergeCell ref="BC1:BF1"/>
    <mergeCell ref="BG1:BJ1"/>
    <mergeCell ref="BK1:BN1"/>
    <mergeCell ref="BO1:BR1"/>
    <mergeCell ref="BS1:BV1"/>
    <mergeCell ref="BW1:BZ1"/>
    <mergeCell ref="CA1:CD1"/>
    <mergeCell ref="CE1:CH1"/>
    <mergeCell ref="DK1:DN1"/>
    <mergeCell ref="DO1:DR1"/>
    <mergeCell ref="DS1:DV1"/>
    <mergeCell ref="DW1:DY1"/>
    <mergeCell ref="CM1:CP1"/>
    <mergeCell ref="CQ1:CT1"/>
    <mergeCell ref="CU1:CX1"/>
    <mergeCell ref="CY1:DB1"/>
    <mergeCell ref="DC1:DF1"/>
    <mergeCell ref="DG1:DJ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2019-01-07T19:46:35Z</dcterms:created>
  <dcterms:modified xsi:type="dcterms:W3CDTF">2019-01-12T12:30:44Z</dcterms:modified>
</cp:coreProperties>
</file>